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X6" sheetId="1" r:id="rId1"/>
  </sheets>
  <externalReferences>
    <externalReference r:id="rId4"/>
    <externalReference r:id="rId5"/>
  </externalReferences>
  <definedNames>
    <definedName name="_Fill" hidden="1">#REF!</definedName>
    <definedName name="_ma153">#REF!</definedName>
    <definedName name="_ma511">#REF!</definedName>
    <definedName name="BKXH">#REF!</definedName>
    <definedName name="BKXUAT">#REF!</definedName>
    <definedName name="Bust">'[1]XL4Poppy'!$C$31</definedName>
    <definedName name="CHITIET131">#REF!</definedName>
    <definedName name="CHITIET141">#REF!</definedName>
    <definedName name="CHITIET152">#REF!</definedName>
    <definedName name="Continue">'[1]XL4Poppy'!$C$9</definedName>
    <definedName name="cv">'[2]gvl'!$N$17</definedName>
    <definedName name="dd1x2">'[2]gvl'!$N$9</definedName>
    <definedName name="DSACHGIA">#REF!</definedName>
    <definedName name="mankc">#REF!</definedName>
    <definedName name="matk">#REF!</definedName>
    <definedName name="nuoc">'[2]gvl'!$N$38</definedName>
    <definedName name="_xlnm.Print_Titles" localSheetId="0">'X6'!$1:$4</definedName>
    <definedName name="psno152">#REF!</definedName>
    <definedName name="slnkc">#REF!</definedName>
    <definedName name="xm">'[2]gvl'!$N$16</definedName>
  </definedNames>
  <calcPr fullCalcOnLoad="1"/>
</workbook>
</file>

<file path=xl/sharedStrings.xml><?xml version="1.0" encoding="utf-8"?>
<sst xmlns="http://schemas.openxmlformats.org/spreadsheetml/2006/main" count="279" uniqueCount="79">
  <si>
    <t>ĐIỂM TBC TOÀN KHÓA 2010-2012 - LỚP : T10X6 - GVCN : NGUYỄN VĂN HẢI</t>
  </si>
  <si>
    <t>TT</t>
  </si>
  <si>
    <t>MHS</t>
  </si>
  <si>
    <t>HỌ VÀ TÊN</t>
  </si>
  <si>
    <t>VẬT LIỆU XD (T.H.LƯƠNG)</t>
  </si>
  <si>
    <t>HÌNH HỌA     (T.LINH)</t>
  </si>
  <si>
    <t>VẼ KỸ THUẬT (T.LINH)</t>
  </si>
  <si>
    <t>ANH VĂN 1        (V.T.T.HẰNG)</t>
  </si>
  <si>
    <t>CƠ LÝ THUYẾT   ( H.Q.HÙNG)</t>
  </si>
  <si>
    <t>SỨC BỀN V.L     (T.T.TRẦU)</t>
  </si>
  <si>
    <t>Đ.A - VKT</t>
  </si>
  <si>
    <t>ĐTBC HK1</t>
  </si>
  <si>
    <t>XẾP LOẠI</t>
  </si>
  <si>
    <t>CƠ KẾT CẤU (M.TRANG)</t>
  </si>
  <si>
    <t xml:space="preserve">ANH VĂN 2 </t>
  </si>
  <si>
    <t>TIN HỌC DC              (L.TÍN)</t>
  </si>
  <si>
    <t>GD PHÁP LUẬT (V.HIỀN)</t>
  </si>
  <si>
    <t>CHÍNH TRỊ (H.KIỀU)</t>
  </si>
  <si>
    <t>CẤU TẠO KT (N.P.N.TƯỚC)</t>
  </si>
  <si>
    <t>ĐIỆN KỸ THUẬT (N.H.TOÀN)</t>
  </si>
  <si>
    <t>GIÁO DỤC TC (V.MINH)</t>
  </si>
  <si>
    <t>GD QUỐC PHÒNG</t>
  </si>
  <si>
    <t>ĐỒ ÁN C/TẠO</t>
  </si>
  <si>
    <t>ĐTBC HK2</t>
  </si>
  <si>
    <t>XLHK2</t>
  </si>
  <si>
    <t>ĐTBC NĂM 1</t>
  </si>
  <si>
    <t>XL NĂM 1</t>
  </si>
  <si>
    <t>TỔNG ĐVHT NỢ</t>
  </si>
  <si>
    <t>GHI CHÚ</t>
  </si>
  <si>
    <t>TRẮC ĐỊA (H.T.TÁM)</t>
  </si>
  <si>
    <t>KẾT CẤU XD (P.DUY)</t>
  </si>
  <si>
    <t>NG/LÝ TKKT (K.TRANG)</t>
  </si>
  <si>
    <t>CTN VÀ MT (T.HÙNG)</t>
  </si>
  <si>
    <t>DỰ TOÁN (V.H.DŨNG)</t>
  </si>
  <si>
    <t>KTTC 1 (V.THÁI)</t>
  </si>
  <si>
    <t>ĐA BTCT</t>
  </si>
  <si>
    <t>ĐATK K.TRÚC</t>
  </si>
  <si>
    <t>TT TNGHỀ</t>
  </si>
  <si>
    <t>ĐTB HK 1</t>
  </si>
  <si>
    <t>XẾP LOẠI HK1</t>
  </si>
  <si>
    <t>KTTC 2 (M.SANG)</t>
  </si>
  <si>
    <t>AUTOCAD (H.TÍNH)</t>
  </si>
  <si>
    <t>AN TOÀN LĐ (L.Đ.GIA)</t>
  </si>
  <si>
    <t>TỔ CHỨC TC (N.N.CƯỜNG)</t>
  </si>
  <si>
    <t>QUẢN LÝ XD (Q.NHƯ)</t>
  </si>
  <si>
    <t>ĐA KTTC</t>
  </si>
  <si>
    <t>CĂN HoẠ</t>
  </si>
  <si>
    <t>ĐA TCTC</t>
  </si>
  <si>
    <t>TT T NGHIỆP</t>
  </si>
  <si>
    <t>ĐTB HK 2</t>
  </si>
  <si>
    <t>ĐTB NĂM 2</t>
  </si>
  <si>
    <t>XL NĂM 2</t>
  </si>
  <si>
    <t>ĐTB TOÀN KHOÁ</t>
  </si>
  <si>
    <t>XL TOÀN KHOÁ</t>
  </si>
  <si>
    <t>TB</t>
  </si>
  <si>
    <t>T1</t>
  </si>
  <si>
    <t>T2</t>
  </si>
  <si>
    <t>T</t>
  </si>
  <si>
    <t>TK1</t>
  </si>
  <si>
    <t>TK2</t>
  </si>
  <si>
    <t>TKC</t>
  </si>
  <si>
    <t>TK</t>
  </si>
  <si>
    <t>L1</t>
  </si>
  <si>
    <t>L2</t>
  </si>
  <si>
    <t>LT1</t>
  </si>
  <si>
    <t>LT2</t>
  </si>
  <si>
    <t>TH</t>
  </si>
  <si>
    <t>MIN</t>
  </si>
  <si>
    <t>T10A010322</t>
  </si>
  <si>
    <t>3.7/4.7/8.3</t>
  </si>
  <si>
    <t xml:space="preserve">Lê Trọng </t>
  </si>
  <si>
    <t>Chiến</t>
  </si>
  <si>
    <t>CHÍNH TRỊ</t>
  </si>
  <si>
    <t>SBVL+KCBT</t>
  </si>
  <si>
    <t>KTTC+TCTC</t>
  </si>
  <si>
    <t>ĐTB T/NGHIỆP</t>
  </si>
  <si>
    <t>ĐIỂM XL TỐT NGHIỆP</t>
  </si>
  <si>
    <t>XẾP LOẠI TỐT NGHIỆP</t>
  </si>
  <si>
    <t>TBK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</si>
</sst>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46">
    <font>
      <sz val="11"/>
      <name val="UVnTim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.VnTimeH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UVnTime"/>
      <family val="0"/>
    </font>
    <font>
      <b/>
      <sz val="10"/>
      <name val="UVnTime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1"/>
      <name val="UVnTime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U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UVnTime"/>
      <family val="0"/>
    </font>
    <font>
      <sz val="12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3" fillId="0" borderId="0">
      <alignment/>
      <protection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5" fillId="0" borderId="0">
      <alignment/>
      <protection/>
    </xf>
  </cellStyleXfs>
  <cellXfs count="134">
    <xf numFmtId="0" fontId="0" fillId="0" borderId="0" xfId="0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textRotation="90" wrapText="1"/>
    </xf>
    <xf numFmtId="0" fontId="5" fillId="25" borderId="10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textRotation="90" wrapText="1"/>
    </xf>
    <xf numFmtId="0" fontId="8" fillId="24" borderId="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1" fontId="9" fillId="24" borderId="12" xfId="0" applyNumberFormat="1" applyFont="1" applyFill="1" applyBorder="1" applyAlignment="1">
      <alignment horizontal="center" vertical="center"/>
    </xf>
    <xf numFmtId="1" fontId="10" fillId="24" borderId="12" xfId="0" applyNumberFormat="1" applyFont="1" applyFill="1" applyBorder="1" applyAlignment="1">
      <alignment horizontal="center" vertical="center"/>
    </xf>
    <xf numFmtId="1" fontId="9" fillId="24" borderId="13" xfId="0" applyNumberFormat="1" applyFont="1" applyFill="1" applyBorder="1" applyAlignment="1">
      <alignment horizontal="center" vertical="center"/>
    </xf>
    <xf numFmtId="1" fontId="9" fillId="24" borderId="14" xfId="0" applyNumberFormat="1" applyFont="1" applyFill="1" applyBorder="1" applyAlignment="1">
      <alignment horizontal="center" vertical="center" wrapText="1"/>
    </xf>
    <xf numFmtId="1" fontId="9" fillId="24" borderId="12" xfId="0" applyNumberFormat="1" applyFont="1" applyFill="1" applyBorder="1" applyAlignment="1">
      <alignment horizontal="center"/>
    </xf>
    <xf numFmtId="165" fontId="9" fillId="24" borderId="12" xfId="0" applyNumberFormat="1" applyFont="1" applyFill="1" applyBorder="1" applyAlignment="1">
      <alignment horizontal="center"/>
    </xf>
    <xf numFmtId="1" fontId="9" fillId="25" borderId="12" xfId="0" applyNumberFormat="1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9" fillId="24" borderId="15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/>
    </xf>
    <xf numFmtId="1" fontId="9" fillId="7" borderId="12" xfId="0" applyNumberFormat="1" applyFont="1" applyFill="1" applyBorder="1" applyAlignment="1">
      <alignment horizontal="center"/>
    </xf>
    <xf numFmtId="1" fontId="9" fillId="7" borderId="10" xfId="0" applyNumberFormat="1" applyFont="1" applyFill="1" applyBorder="1" applyAlignment="1">
      <alignment horizontal="center"/>
    </xf>
    <xf numFmtId="1" fontId="11" fillId="24" borderId="12" xfId="0" applyNumberFormat="1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/>
    </xf>
    <xf numFmtId="1" fontId="9" fillId="24" borderId="11" xfId="0" applyNumberFormat="1" applyFont="1" applyFill="1" applyBorder="1" applyAlignment="1">
      <alignment/>
    </xf>
    <xf numFmtId="0" fontId="12" fillId="24" borderId="12" xfId="0" applyNumberFormat="1" applyFont="1" applyFill="1" applyBorder="1" applyAlignment="1">
      <alignment horizontal="center" vertical="center"/>
    </xf>
    <xf numFmtId="0" fontId="12" fillId="24" borderId="16" xfId="0" applyNumberFormat="1" applyFont="1" applyFill="1" applyBorder="1" applyAlignment="1">
      <alignment horizontal="center" vertical="center"/>
    </xf>
    <xf numFmtId="0" fontId="12" fillId="24" borderId="0" xfId="0" applyNumberFormat="1" applyFont="1" applyFill="1" applyBorder="1" applyAlignment="1">
      <alignment horizontal="center" vertical="center"/>
    </xf>
    <xf numFmtId="165" fontId="12" fillId="24" borderId="12" xfId="0" applyNumberFormat="1" applyFont="1" applyFill="1" applyBorder="1" applyAlignment="1">
      <alignment horizontal="center" vertical="center" wrapText="1"/>
    </xf>
    <xf numFmtId="0" fontId="12" fillId="24" borderId="12" xfId="0" applyNumberFormat="1" applyFont="1" applyFill="1" applyBorder="1" applyAlignment="1">
      <alignment horizontal="center" vertical="center" wrapText="1"/>
    </xf>
    <xf numFmtId="165" fontId="13" fillId="25" borderId="12" xfId="0" applyNumberFormat="1" applyFont="1" applyFill="1" applyBorder="1" applyAlignment="1">
      <alignment horizontal="center" vertical="center"/>
    </xf>
    <xf numFmtId="165" fontId="14" fillId="24" borderId="10" xfId="0" applyNumberFormat="1" applyFont="1" applyFill="1" applyBorder="1" applyAlignment="1">
      <alignment horizontal="center" vertical="center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/>
    </xf>
    <xf numFmtId="165" fontId="6" fillId="24" borderId="12" xfId="0" applyNumberFormat="1" applyFont="1" applyFill="1" applyBorder="1" applyAlignment="1">
      <alignment horizontal="center" vertical="center"/>
    </xf>
    <xf numFmtId="165" fontId="6" fillId="25" borderId="12" xfId="0" applyNumberFormat="1" applyFont="1" applyFill="1" applyBorder="1" applyAlignment="1">
      <alignment horizontal="center" vertical="center"/>
    </xf>
    <xf numFmtId="165" fontId="14" fillId="24" borderId="12" xfId="0" applyNumberFormat="1" applyFont="1" applyFill="1" applyBorder="1" applyAlignment="1">
      <alignment horizontal="center" vertical="center"/>
    </xf>
    <xf numFmtId="165" fontId="6" fillId="24" borderId="12" xfId="0" applyNumberFormat="1" applyFont="1" applyFill="1" applyBorder="1" applyAlignment="1">
      <alignment horizontal="center" vertical="center" wrapText="1"/>
    </xf>
    <xf numFmtId="0" fontId="6" fillId="25" borderId="12" xfId="0" applyNumberFormat="1" applyFont="1" applyFill="1" applyBorder="1" applyAlignment="1">
      <alignment horizontal="center" vertical="center"/>
    </xf>
    <xf numFmtId="0" fontId="15" fillId="24" borderId="12" xfId="0" applyNumberFormat="1" applyFont="1" applyFill="1" applyBorder="1" applyAlignment="1">
      <alignment horizontal="center" vertical="center"/>
    </xf>
    <xf numFmtId="0" fontId="11" fillId="25" borderId="12" xfId="0" applyNumberFormat="1" applyFont="1" applyFill="1" applyBorder="1" applyAlignment="1">
      <alignment horizontal="center" vertical="center"/>
    </xf>
    <xf numFmtId="0" fontId="11" fillId="4" borderId="12" xfId="0" applyNumberFormat="1" applyFont="1" applyFill="1" applyBorder="1" applyAlignment="1">
      <alignment horizontal="center" vertical="center"/>
    </xf>
    <xf numFmtId="165" fontId="15" fillId="24" borderId="10" xfId="0" applyNumberFormat="1" applyFont="1" applyFill="1" applyBorder="1" applyAlignment="1">
      <alignment horizontal="center" vertical="center"/>
    </xf>
    <xf numFmtId="1" fontId="15" fillId="24" borderId="12" xfId="0" applyNumberFormat="1" applyFont="1" applyFill="1" applyBorder="1" applyAlignment="1">
      <alignment horizontal="center" vertical="center"/>
    </xf>
    <xf numFmtId="1" fontId="15" fillId="25" borderId="12" xfId="0" applyNumberFormat="1" applyFont="1" applyFill="1" applyBorder="1" applyAlignment="1">
      <alignment horizontal="center" vertical="center"/>
    </xf>
    <xf numFmtId="0" fontId="16" fillId="24" borderId="12" xfId="0" applyNumberFormat="1" applyFont="1" applyFill="1" applyBorder="1" applyAlignment="1">
      <alignment horizontal="center" vertical="center"/>
    </xf>
    <xf numFmtId="1" fontId="16" fillId="24" borderId="10" xfId="0" applyNumberFormat="1" applyFont="1" applyFill="1" applyBorder="1" applyAlignment="1">
      <alignment horizontal="center" vertical="center"/>
    </xf>
    <xf numFmtId="1" fontId="15" fillId="24" borderId="10" xfId="0" applyNumberFormat="1" applyFont="1" applyFill="1" applyBorder="1" applyAlignment="1">
      <alignment horizontal="center" vertical="center"/>
    </xf>
    <xf numFmtId="1" fontId="16" fillId="24" borderId="12" xfId="0" applyNumberFormat="1" applyFont="1" applyFill="1" applyBorder="1" applyAlignment="1">
      <alignment horizontal="center" vertical="center"/>
    </xf>
    <xf numFmtId="1" fontId="15" fillId="7" borderId="12" xfId="0" applyNumberFormat="1" applyFont="1" applyFill="1" applyBorder="1" applyAlignment="1">
      <alignment horizontal="center" vertical="center"/>
    </xf>
    <xf numFmtId="165" fontId="17" fillId="24" borderId="12" xfId="0" applyNumberFormat="1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/>
    </xf>
    <xf numFmtId="0" fontId="11" fillId="7" borderId="12" xfId="0" applyNumberFormat="1" applyFont="1" applyFill="1" applyBorder="1" applyAlignment="1">
      <alignment horizontal="center" vertical="center"/>
    </xf>
    <xf numFmtId="0" fontId="11" fillId="7" borderId="17" xfId="0" applyNumberFormat="1" applyFont="1" applyFill="1" applyBorder="1" applyAlignment="1">
      <alignment horizontal="center" vertical="center"/>
    </xf>
    <xf numFmtId="0" fontId="11" fillId="24" borderId="17" xfId="0" applyNumberFormat="1" applyFont="1" applyFill="1" applyBorder="1" applyAlignment="1">
      <alignment horizontal="center" vertical="center"/>
    </xf>
    <xf numFmtId="0" fontId="12" fillId="25" borderId="18" xfId="0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Alignment="1">
      <alignment/>
    </xf>
    <xf numFmtId="165" fontId="20" fillId="24" borderId="0" xfId="0" applyNumberFormat="1" applyFont="1" applyFill="1" applyAlignment="1">
      <alignment/>
    </xf>
    <xf numFmtId="165" fontId="19" fillId="24" borderId="0" xfId="0" applyNumberFormat="1" applyFont="1" applyFill="1" applyAlignment="1">
      <alignment/>
    </xf>
    <xf numFmtId="0" fontId="19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165" fontId="14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65" fontId="15" fillId="24" borderId="0" xfId="0" applyNumberFormat="1" applyFont="1" applyFill="1" applyAlignment="1">
      <alignment/>
    </xf>
    <xf numFmtId="1" fontId="7" fillId="24" borderId="0" xfId="0" applyNumberFormat="1" applyFont="1" applyFill="1" applyAlignment="1">
      <alignment/>
    </xf>
    <xf numFmtId="1" fontId="15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12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165" fontId="14" fillId="24" borderId="0" xfId="0" applyNumberFormat="1" applyFont="1" applyFill="1" applyAlignment="1">
      <alignment horizontal="center"/>
    </xf>
    <xf numFmtId="165" fontId="7" fillId="24" borderId="0" xfId="0" applyNumberFormat="1" applyFont="1" applyFill="1" applyAlignment="1">
      <alignment/>
    </xf>
    <xf numFmtId="0" fontId="21" fillId="26" borderId="0" xfId="0" applyFont="1" applyFill="1" applyAlignment="1">
      <alignment/>
    </xf>
    <xf numFmtId="0" fontId="21" fillId="7" borderId="0" xfId="0" applyFont="1" applyFill="1" applyAlignment="1">
      <alignment/>
    </xf>
    <xf numFmtId="1" fontId="6" fillId="24" borderId="10" xfId="0" applyNumberFormat="1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vertical="center" textRotation="90" wrapText="1"/>
    </xf>
    <xf numFmtId="164" fontId="2" fillId="24" borderId="0" xfId="0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textRotation="90" wrapText="1"/>
    </xf>
    <xf numFmtId="0" fontId="6" fillId="24" borderId="10" xfId="0" applyNumberFormat="1" applyFont="1" applyFill="1" applyBorder="1" applyAlignment="1">
      <alignment horizontal="center" vertical="center" wrapText="1"/>
    </xf>
    <xf numFmtId="1" fontId="6" fillId="24" borderId="21" xfId="0" applyNumberFormat="1" applyFont="1" applyFill="1" applyBorder="1" applyAlignment="1">
      <alignment horizontal="center" vertical="center" textRotation="90" wrapText="1"/>
    </xf>
    <xf numFmtId="0" fontId="7" fillId="24" borderId="21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165" fontId="12" fillId="0" borderId="22" xfId="0" applyNumberFormat="1" applyFont="1" applyFill="1" applyBorder="1" applyAlignment="1">
      <alignment horizontal="center" vertical="center" textRotation="90" wrapText="1"/>
    </xf>
    <xf numFmtId="1" fontId="43" fillId="0" borderId="10" xfId="0" applyNumberFormat="1" applyFont="1" applyFill="1" applyBorder="1" applyAlignment="1">
      <alignment horizontal="center"/>
    </xf>
    <xf numFmtId="165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165" fontId="43" fillId="0" borderId="23" xfId="0" applyNumberFormat="1" applyFont="1" applyFill="1" applyBorder="1" applyAlignment="1">
      <alignment horizontal="center"/>
    </xf>
    <xf numFmtId="0" fontId="43" fillId="7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11" fillId="25" borderId="25" xfId="0" applyNumberFormat="1" applyFont="1" applyFill="1" applyBorder="1" applyAlignment="1">
      <alignment horizontal="center"/>
    </xf>
    <xf numFmtId="1" fontId="11" fillId="24" borderId="23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textRotation="90"/>
    </xf>
    <xf numFmtId="0" fontId="7" fillId="25" borderId="10" xfId="0" applyFont="1" applyFill="1" applyBorder="1" applyAlignment="1">
      <alignment horizontal="center" vertical="center" textRotation="90"/>
    </xf>
    <xf numFmtId="0" fontId="12" fillId="24" borderId="25" xfId="0" applyFont="1" applyFill="1" applyBorder="1" applyAlignment="1">
      <alignment horizontal="center"/>
    </xf>
    <xf numFmtId="1" fontId="11" fillId="24" borderId="10" xfId="0" applyNumberFormat="1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 vertical="center" textRotation="90"/>
    </xf>
    <xf numFmtId="0" fontId="7" fillId="7" borderId="22" xfId="0" applyFont="1" applyFill="1" applyBorder="1" applyAlignment="1">
      <alignment horizontal="center" vertical="center" textRotation="90"/>
    </xf>
    <xf numFmtId="0" fontId="7" fillId="7" borderId="22" xfId="0" applyFont="1" applyFill="1" applyBorder="1" applyAlignment="1">
      <alignment horizontal="center" vertical="center" textRotation="90" wrapText="1"/>
    </xf>
    <xf numFmtId="0" fontId="7" fillId="24" borderId="22" xfId="0" applyFont="1" applyFill="1" applyBorder="1" applyAlignment="1">
      <alignment horizontal="center" vertical="center" textRotation="90" wrapText="1"/>
    </xf>
    <xf numFmtId="0" fontId="12" fillId="7" borderId="25" xfId="0" applyFont="1" applyFill="1" applyBorder="1" applyAlignment="1">
      <alignment horizontal="center"/>
    </xf>
    <xf numFmtId="165" fontId="43" fillId="7" borderId="23" xfId="0" applyNumberFormat="1" applyFont="1" applyFill="1" applyBorder="1" applyAlignment="1">
      <alignment horizontal="center"/>
    </xf>
    <xf numFmtId="0" fontId="44" fillId="24" borderId="26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65" fontId="44" fillId="24" borderId="26" xfId="0" applyNumberFormat="1" applyFont="1" applyFill="1" applyBorder="1" applyAlignment="1">
      <alignment horizontal="center"/>
    </xf>
    <xf numFmtId="0" fontId="44" fillId="24" borderId="26" xfId="0" applyFont="1" applyFill="1" applyBorder="1" applyAlignment="1" quotePrefix="1">
      <alignment horizontal="center"/>
    </xf>
    <xf numFmtId="165" fontId="44" fillId="24" borderId="12" xfId="0" applyNumberFormat="1" applyFont="1" applyFill="1" applyBorder="1" applyAlignment="1">
      <alignment horizontal="center"/>
    </xf>
    <xf numFmtId="165" fontId="45" fillId="24" borderId="12" xfId="0" applyNumberFormat="1" applyFont="1" applyFill="1" applyBorder="1" applyAlignment="1" quotePrefix="1">
      <alignment horizontal="center"/>
    </xf>
    <xf numFmtId="165" fontId="45" fillId="24" borderId="26" xfId="0" applyNumberFormat="1" applyFont="1" applyFill="1" applyBorder="1" applyAlignment="1" quotePrefix="1">
      <alignment horizontal="center"/>
    </xf>
    <xf numFmtId="2" fontId="44" fillId="24" borderId="26" xfId="0" applyNumberFormat="1" applyFont="1" applyFill="1" applyBorder="1" applyAlignment="1">
      <alignment horizontal="center"/>
    </xf>
    <xf numFmtId="165" fontId="44" fillId="24" borderId="26" xfId="0" applyNumberFormat="1" applyFont="1" applyFill="1" applyBorder="1" applyAlignment="1" quotePrefix="1">
      <alignment horizontal="center"/>
    </xf>
    <xf numFmtId="1" fontId="44" fillId="24" borderId="26" xfId="0" applyNumberFormat="1" applyFont="1" applyFill="1" applyBorder="1" applyAlignment="1">
      <alignment horizontal="center"/>
    </xf>
    <xf numFmtId="165" fontId="44" fillId="25" borderId="26" xfId="0" applyNumberFormat="1" applyFont="1" applyFill="1" applyBorder="1" applyAlignment="1">
      <alignment horizontal="center"/>
    </xf>
    <xf numFmtId="0" fontId="44" fillId="4" borderId="26" xfId="0" applyFont="1" applyFill="1" applyBorder="1" applyAlignment="1">
      <alignment horizontal="center"/>
    </xf>
    <xf numFmtId="0" fontId="44" fillId="24" borderId="26" xfId="0" applyNumberFormat="1" applyFont="1" applyFill="1" applyBorder="1" applyAlignment="1">
      <alignment horizontal="center"/>
    </xf>
    <xf numFmtId="165" fontId="44" fillId="7" borderId="26" xfId="0" applyNumberFormat="1" applyFont="1" applyFill="1" applyBorder="1" applyAlignment="1">
      <alignment horizontal="center"/>
    </xf>
    <xf numFmtId="165" fontId="44" fillId="24" borderId="26" xfId="0" applyNumberFormat="1" applyFont="1" applyFill="1" applyBorder="1" applyAlignment="1">
      <alignment horizontal="center" wrapText="1"/>
    </xf>
    <xf numFmtId="0" fontId="44" fillId="22" borderId="26" xfId="0" applyFont="1" applyFill="1" applyBorder="1" applyAlignment="1">
      <alignment horizontal="center"/>
    </xf>
    <xf numFmtId="0" fontId="44" fillId="24" borderId="0" xfId="0" applyFont="1" applyFill="1" applyBorder="1" applyAlignment="1">
      <alignment horizontal="center"/>
    </xf>
    <xf numFmtId="0" fontId="44" fillId="24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HOBONG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JIMYPHAM\DIEM%20HOC%20TAP\HOC%20TAP%20TH\KHO&#193;%202010\DIEM%20T10X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6"/>
      <sheetName val="XXXXXXXX"/>
      <sheetName val="XXXXXXX0"/>
      <sheetName val="XL4Poppy"/>
    </sheetNames>
    <sheetDataSet>
      <sheetData sheetId="3">
        <row r="9">
          <cell r="C9" t="b">
            <v>1</v>
          </cell>
        </row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55" zoomScaleNormal="55" zoomScaleSheetLayoutView="40" zoomScalePageLayoutView="0" workbookViewId="0" topLeftCell="AM1">
      <selection activeCell="CT8" sqref="CT8"/>
    </sheetView>
  </sheetViews>
  <sheetFormatPr defaultColWidth="5.59765625" defaultRowHeight="14.25"/>
  <cols>
    <col min="1" max="1" width="3" style="63" customWidth="1"/>
    <col min="2" max="4" width="3" style="63" hidden="1" customWidth="1"/>
    <col min="5" max="5" width="12.5" style="75" customWidth="1"/>
    <col min="6" max="6" width="12.09765625" style="63" customWidth="1"/>
    <col min="7" max="7" width="6.69921875" style="63" customWidth="1"/>
    <col min="8" max="8" width="5" style="76" hidden="1" customWidth="1"/>
    <col min="9" max="9" width="3.8984375" style="68" hidden="1" customWidth="1"/>
    <col min="10" max="10" width="4" style="68" hidden="1" customWidth="1"/>
    <col min="11" max="11" width="5" style="68" hidden="1" customWidth="1"/>
    <col min="12" max="12" width="3.8984375" style="68" hidden="1" customWidth="1"/>
    <col min="13" max="13" width="3.69921875" style="68" hidden="1" customWidth="1"/>
    <col min="14" max="14" width="5.19921875" style="68" hidden="1" customWidth="1"/>
    <col min="15" max="15" width="7.09765625" style="77" customWidth="1"/>
    <col min="16" max="16" width="4.8984375" style="62" hidden="1" customWidth="1"/>
    <col min="17" max="17" width="4.3984375" style="62" hidden="1" customWidth="1"/>
    <col min="18" max="18" width="3.59765625" style="62" hidden="1" customWidth="1"/>
    <col min="19" max="19" width="4.3984375" style="62" hidden="1" customWidth="1"/>
    <col min="20" max="20" width="4.5" style="78" hidden="1" customWidth="1"/>
    <col min="21" max="21" width="4" style="78" hidden="1" customWidth="1"/>
    <col min="22" max="22" width="4.69921875" style="78" hidden="1" customWidth="1"/>
    <col min="23" max="23" width="5.69921875" style="69" customWidth="1"/>
    <col min="24" max="24" width="5.09765625" style="62" hidden="1" customWidth="1"/>
    <col min="25" max="25" width="3.3984375" style="62" hidden="1" customWidth="1"/>
    <col min="26" max="26" width="2.59765625" style="62" hidden="1" customWidth="1"/>
    <col min="27" max="27" width="4.8984375" style="62" hidden="1" customWidth="1"/>
    <col min="28" max="29" width="4" style="62" hidden="1" customWidth="1"/>
    <col min="30" max="30" width="4.69921875" style="62" hidden="1" customWidth="1"/>
    <col min="31" max="31" width="5.8984375" style="69" customWidth="1"/>
    <col min="32" max="34" width="5.5" style="62" hidden="1" customWidth="1"/>
    <col min="35" max="35" width="4.5" style="62" hidden="1" customWidth="1"/>
    <col min="36" max="38" width="5.5" style="62" hidden="1" customWidth="1"/>
    <col min="39" max="39" width="8.59765625" style="69" customWidth="1"/>
    <col min="40" max="40" width="4.8984375" style="62" hidden="1" customWidth="1"/>
    <col min="41" max="42" width="3.59765625" style="62" hidden="1" customWidth="1"/>
    <col min="43" max="43" width="4.5" style="62" hidden="1" customWidth="1"/>
    <col min="44" max="44" width="4.09765625" style="62" hidden="1" customWidth="1"/>
    <col min="45" max="45" width="4" style="62" hidden="1" customWidth="1"/>
    <col min="46" max="46" width="4.59765625" style="62" hidden="1" customWidth="1"/>
    <col min="47" max="47" width="6.5" style="69" customWidth="1"/>
    <col min="48" max="49" width="4" style="62" hidden="1" customWidth="1"/>
    <col min="50" max="50" width="2.59765625" style="62" hidden="1" customWidth="1"/>
    <col min="51" max="51" width="4.8984375" style="62" hidden="1" customWidth="1"/>
    <col min="52" max="53" width="4" style="62" hidden="1" customWidth="1"/>
    <col min="54" max="54" width="4.69921875" style="62" hidden="1" customWidth="1"/>
    <col min="55" max="55" width="12.09765625" style="69" customWidth="1"/>
    <col min="56" max="56" width="2.8984375" style="73" customWidth="1"/>
    <col min="57" max="57" width="4.59765625" style="79" hidden="1" customWidth="1"/>
    <col min="58" max="58" width="5.09765625" style="79" hidden="1" customWidth="1"/>
    <col min="59" max="59" width="4.09765625" style="70" hidden="1" customWidth="1"/>
    <col min="60" max="61" width="3.59765625" style="70" hidden="1" customWidth="1"/>
    <col min="62" max="62" width="4.09765625" style="70" hidden="1" customWidth="1"/>
    <col min="63" max="65" width="4" style="70" hidden="1" customWidth="1"/>
    <col min="66" max="66" width="7.8984375" style="71" customWidth="1"/>
    <col min="67" max="67" width="4.09765625" style="62" hidden="1" customWidth="1"/>
    <col min="68" max="68" width="4.19921875" style="72" hidden="1" customWidth="1"/>
    <col min="69" max="69" width="3.5" style="72" hidden="1" customWidth="1"/>
    <col min="70" max="70" width="4.09765625" style="62" hidden="1" customWidth="1"/>
    <col min="71" max="71" width="4" style="62" hidden="1" customWidth="1"/>
    <col min="72" max="72" width="3.59765625" style="62" hidden="1" customWidth="1"/>
    <col min="73" max="73" width="4.5" style="62" hidden="1" customWidth="1"/>
    <col min="74" max="74" width="6" style="62" customWidth="1"/>
    <col min="75" max="75" width="5.09765625" style="70" hidden="1" customWidth="1"/>
    <col min="76" max="77" width="3.59765625" style="70" hidden="1" customWidth="1"/>
    <col min="78" max="79" width="4.3984375" style="70" hidden="1" customWidth="1"/>
    <col min="80" max="80" width="3.59765625" style="70" hidden="1" customWidth="1"/>
    <col min="81" max="81" width="4.8984375" style="70" hidden="1" customWidth="1"/>
    <col min="82" max="82" width="6.69921875" style="71" customWidth="1"/>
    <col min="83" max="83" width="4.09765625" style="70" hidden="1" customWidth="1"/>
    <col min="84" max="85" width="3.59765625" style="70" hidden="1" customWidth="1"/>
    <col min="86" max="86" width="4.09765625" style="70" hidden="1" customWidth="1"/>
    <col min="87" max="88" width="3.59765625" style="70" hidden="1" customWidth="1"/>
    <col min="89" max="89" width="4.5" style="70" hidden="1" customWidth="1"/>
    <col min="90" max="90" width="6.5" style="71" customWidth="1"/>
    <col min="91" max="91" width="4.3984375" style="70" hidden="1" customWidth="1"/>
    <col min="92" max="93" width="3.59765625" style="70" hidden="1" customWidth="1"/>
    <col min="94" max="94" width="4.3984375" style="70" hidden="1" customWidth="1"/>
    <col min="95" max="95" width="4" style="70" hidden="1" customWidth="1"/>
    <col min="96" max="96" width="3.59765625" style="70" hidden="1" customWidth="1"/>
    <col min="97" max="97" width="4.69921875" style="70" hidden="1" customWidth="1"/>
    <col min="98" max="98" width="5.5" style="71" customWidth="1"/>
    <col min="99" max="99" width="4.09765625" style="70" hidden="1" customWidth="1"/>
    <col min="100" max="101" width="3.59765625" style="70" hidden="1" customWidth="1"/>
    <col min="102" max="102" width="4.09765625" style="70" hidden="1" customWidth="1"/>
    <col min="103" max="104" width="3.59765625" style="70" hidden="1" customWidth="1"/>
    <col min="105" max="105" width="4.59765625" style="70" hidden="1" customWidth="1"/>
    <col min="106" max="106" width="8.19921875" style="71" customWidth="1"/>
    <col min="107" max="107" width="4.09765625" style="70" hidden="1" customWidth="1"/>
    <col min="108" max="109" width="3.59765625" style="70" hidden="1" customWidth="1"/>
    <col min="110" max="110" width="4.09765625" style="70" hidden="1" customWidth="1"/>
    <col min="111" max="112" width="3.59765625" style="70" hidden="1" customWidth="1"/>
    <col min="113" max="113" width="8" style="70" hidden="1" customWidth="1"/>
    <col min="114" max="114" width="7.09765625" style="71" customWidth="1"/>
    <col min="115" max="115" width="4.09765625" style="70" hidden="1" customWidth="1"/>
    <col min="116" max="116" width="3.59765625" style="70" hidden="1" customWidth="1"/>
    <col min="117" max="117" width="3.8984375" style="70" hidden="1" customWidth="1"/>
    <col min="118" max="118" width="4.09765625" style="70" hidden="1" customWidth="1"/>
    <col min="119" max="119" width="4" style="70" hidden="1" customWidth="1"/>
    <col min="120" max="120" width="3.59765625" style="70" hidden="1" customWidth="1"/>
    <col min="121" max="121" width="4.5" style="70" hidden="1" customWidth="1"/>
    <col min="122" max="122" width="7.59765625" style="71" bestFit="1" customWidth="1"/>
    <col min="123" max="125" width="4.19921875" style="73" hidden="1" customWidth="1"/>
    <col min="126" max="126" width="5.8984375" style="74" bestFit="1" customWidth="1"/>
    <col min="127" max="129" width="4.09765625" style="73" hidden="1" customWidth="1"/>
    <col min="130" max="130" width="3" style="73" customWidth="1"/>
    <col min="131" max="133" width="4" style="73" hidden="1" customWidth="1"/>
    <col min="134" max="134" width="3" style="73" customWidth="1"/>
    <col min="135" max="135" width="4" style="73" hidden="1" customWidth="1"/>
    <col min="136" max="136" width="5.09765625" style="65" customWidth="1"/>
    <col min="137" max="137" width="3.3984375" style="66" customWidth="1"/>
    <col min="138" max="138" width="4.09765625" style="80" hidden="1" customWidth="1"/>
    <col min="139" max="139" width="4.69921875" style="80" hidden="1" customWidth="1"/>
    <col min="140" max="140" width="4.19921875" style="80" bestFit="1" customWidth="1"/>
    <col min="141" max="141" width="4.69921875" style="80" hidden="1" customWidth="1"/>
    <col min="142" max="142" width="3.59765625" style="67" hidden="1" customWidth="1"/>
    <col min="143" max="143" width="5" style="67" hidden="1" customWidth="1"/>
    <col min="144" max="144" width="4.59765625" style="63" hidden="1" customWidth="1"/>
    <col min="145" max="145" width="3.3984375" style="63" hidden="1" customWidth="1"/>
    <col min="146" max="146" width="3.59765625" style="63" hidden="1" customWidth="1"/>
    <col min="147" max="147" width="4.3984375" style="63" hidden="1" customWidth="1"/>
    <col min="148" max="149" width="3.59765625" style="63" hidden="1" customWidth="1"/>
    <col min="150" max="150" width="8.09765625" style="63" hidden="1" customWidth="1"/>
    <col min="151" max="151" width="6.19921875" style="64" customWidth="1"/>
    <col min="152" max="152" width="4.59765625" style="63" hidden="1" customWidth="1"/>
    <col min="153" max="153" width="3.3984375" style="63" hidden="1" customWidth="1"/>
    <col min="154" max="154" width="3.59765625" style="63" hidden="1" customWidth="1"/>
    <col min="155" max="155" width="4.3984375" style="63" hidden="1" customWidth="1"/>
    <col min="156" max="156" width="5.09765625" style="63" hidden="1" customWidth="1"/>
    <col min="157" max="157" width="5.5" style="63" hidden="1" customWidth="1"/>
    <col min="158" max="158" width="3.8984375" style="63" hidden="1" customWidth="1"/>
    <col min="159" max="159" width="6.09765625" style="64" customWidth="1"/>
    <col min="160" max="160" width="5.59765625" style="63" hidden="1" customWidth="1"/>
    <col min="161" max="161" width="3.3984375" style="63" hidden="1" customWidth="1"/>
    <col min="162" max="162" width="3.59765625" style="63" hidden="1" customWidth="1"/>
    <col min="163" max="163" width="4.3984375" style="63" hidden="1" customWidth="1"/>
    <col min="164" max="165" width="3.59765625" style="63" hidden="1" customWidth="1"/>
    <col min="166" max="166" width="8.09765625" style="63" hidden="1" customWidth="1"/>
    <col min="167" max="167" width="7.59765625" style="64" bestFit="1" customWidth="1"/>
    <col min="168" max="168" width="4.59765625" style="63" hidden="1" customWidth="1"/>
    <col min="169" max="169" width="3.3984375" style="63" hidden="1" customWidth="1"/>
    <col min="170" max="170" width="3.59765625" style="63" hidden="1" customWidth="1"/>
    <col min="171" max="171" width="4.3984375" style="63" hidden="1" customWidth="1"/>
    <col min="172" max="172" width="4" style="63" hidden="1" customWidth="1"/>
    <col min="173" max="173" width="4.8984375" style="63" hidden="1" customWidth="1"/>
    <col min="174" max="174" width="4.09765625" style="63" hidden="1" customWidth="1"/>
    <col min="175" max="175" width="6.19921875" style="64" customWidth="1"/>
    <col min="176" max="176" width="4.59765625" style="63" hidden="1" customWidth="1"/>
    <col min="177" max="177" width="3.3984375" style="63" hidden="1" customWidth="1"/>
    <col min="178" max="178" width="3.59765625" style="63" hidden="1" customWidth="1"/>
    <col min="179" max="179" width="4.3984375" style="63" hidden="1" customWidth="1"/>
    <col min="180" max="182" width="3.59765625" style="63" hidden="1" customWidth="1"/>
    <col min="183" max="183" width="6.8984375" style="64" customWidth="1"/>
    <col min="184" max="184" width="4.59765625" style="63" hidden="1" customWidth="1"/>
    <col min="185" max="185" width="3.3984375" style="63" hidden="1" customWidth="1"/>
    <col min="186" max="186" width="3.59765625" style="63" hidden="1" customWidth="1"/>
    <col min="187" max="187" width="4.3984375" style="63" hidden="1" customWidth="1"/>
    <col min="188" max="189" width="4" style="63" hidden="1" customWidth="1"/>
    <col min="190" max="190" width="4.09765625" style="63" hidden="1" customWidth="1"/>
    <col min="191" max="191" width="5.59765625" style="64" customWidth="1"/>
    <col min="192" max="193" width="3.3984375" style="68" customWidth="1"/>
    <col min="194" max="194" width="4.3984375" style="68" customWidth="1"/>
    <col min="195" max="196" width="5.59765625" style="68" hidden="1" customWidth="1"/>
    <col min="197" max="197" width="4.59765625" style="63" hidden="1" customWidth="1"/>
    <col min="198" max="198" width="3.3984375" style="63" hidden="1" customWidth="1"/>
    <col min="199" max="199" width="3.59765625" style="63" hidden="1" customWidth="1"/>
    <col min="200" max="200" width="4.3984375" style="63" hidden="1" customWidth="1"/>
    <col min="201" max="201" width="4" style="63" hidden="1" customWidth="1"/>
    <col min="202" max="202" width="3.59765625" style="63" hidden="1" customWidth="1"/>
    <col min="203" max="203" width="4.09765625" style="63" hidden="1" customWidth="1"/>
    <col min="204" max="204" width="7.59765625" style="64" bestFit="1" customWidth="1"/>
    <col min="205" max="205" width="4.59765625" style="63" hidden="1" customWidth="1"/>
    <col min="206" max="206" width="3.3984375" style="63" hidden="1" customWidth="1"/>
    <col min="207" max="207" width="3.59765625" style="63" hidden="1" customWidth="1"/>
    <col min="208" max="208" width="4.3984375" style="63" hidden="1" customWidth="1"/>
    <col min="209" max="210" width="3.59765625" style="63" hidden="1" customWidth="1"/>
    <col min="211" max="211" width="4" style="63" hidden="1" customWidth="1"/>
    <col min="212" max="212" width="5.59765625" style="64" customWidth="1"/>
    <col min="213" max="213" width="4.59765625" style="63" hidden="1" customWidth="1"/>
    <col min="214" max="214" width="3.3984375" style="63" hidden="1" customWidth="1"/>
    <col min="215" max="215" width="3.59765625" style="63" hidden="1" customWidth="1"/>
    <col min="216" max="216" width="4.3984375" style="63" hidden="1" customWidth="1"/>
    <col min="217" max="219" width="3.59765625" style="63" hidden="1" customWidth="1"/>
    <col min="220" max="220" width="5.19921875" style="64" customWidth="1"/>
    <col min="221" max="221" width="4.59765625" style="63" hidden="1" customWidth="1"/>
    <col min="222" max="222" width="3.3984375" style="63" hidden="1" customWidth="1"/>
    <col min="223" max="223" width="3.59765625" style="63" hidden="1" customWidth="1"/>
    <col min="224" max="224" width="4.3984375" style="63" hidden="1" customWidth="1"/>
    <col min="225" max="226" width="3.59765625" style="63" hidden="1" customWidth="1"/>
    <col min="227" max="227" width="8.09765625" style="63" hidden="1" customWidth="1"/>
    <col min="228" max="228" width="4.8984375" style="64" customWidth="1"/>
    <col min="229" max="229" width="4.59765625" style="63" hidden="1" customWidth="1"/>
    <col min="230" max="230" width="3.3984375" style="63" hidden="1" customWidth="1"/>
    <col min="231" max="231" width="3.59765625" style="63" hidden="1" customWidth="1"/>
    <col min="232" max="232" width="4.3984375" style="63" hidden="1" customWidth="1"/>
    <col min="233" max="234" width="3.59765625" style="63" hidden="1" customWidth="1"/>
    <col min="235" max="235" width="8.09765625" style="63" hidden="1" customWidth="1"/>
    <col min="236" max="236" width="8.3984375" style="64" customWidth="1"/>
    <col min="237" max="237" width="4.3984375" style="68" customWidth="1"/>
    <col min="238" max="238" width="3.8984375" style="68" customWidth="1"/>
    <col min="239" max="240" width="3.69921875" style="68" customWidth="1"/>
    <col min="241" max="246" width="6" style="68" customWidth="1"/>
    <col min="247" max="249" width="6" style="100" customWidth="1"/>
    <col min="250" max="250" width="6" style="101" customWidth="1"/>
    <col min="251" max="252" width="6" style="100" customWidth="1"/>
    <col min="253" max="16384" width="5.59765625" style="2" customWidth="1"/>
  </cols>
  <sheetData>
    <row r="1" spans="1:252" ht="32.2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1"/>
      <c r="IN1" s="2"/>
      <c r="IO1" s="2"/>
      <c r="IP1" s="2"/>
      <c r="IQ1" s="2"/>
      <c r="IR1" s="2"/>
    </row>
    <row r="2" spans="1:256" s="12" customFormat="1" ht="81" customHeight="1" thickBot="1">
      <c r="A2" s="3" t="s">
        <v>1</v>
      </c>
      <c r="B2" s="3"/>
      <c r="C2" s="3"/>
      <c r="D2" s="3"/>
      <c r="E2" s="4" t="s">
        <v>2</v>
      </c>
      <c r="F2" s="84" t="s">
        <v>3</v>
      </c>
      <c r="G2" s="85"/>
      <c r="H2" s="86" t="s">
        <v>4</v>
      </c>
      <c r="I2" s="87"/>
      <c r="J2" s="87"/>
      <c r="K2" s="87"/>
      <c r="L2" s="87"/>
      <c r="M2" s="87"/>
      <c r="N2" s="87"/>
      <c r="O2" s="87"/>
      <c r="P2" s="88" t="s">
        <v>5</v>
      </c>
      <c r="Q2" s="89"/>
      <c r="R2" s="89"/>
      <c r="S2" s="89"/>
      <c r="T2" s="89"/>
      <c r="U2" s="89"/>
      <c r="V2" s="89"/>
      <c r="W2" s="89"/>
      <c r="X2" s="86" t="s">
        <v>6</v>
      </c>
      <c r="Y2" s="87"/>
      <c r="Z2" s="87"/>
      <c r="AA2" s="87"/>
      <c r="AB2" s="87"/>
      <c r="AC2" s="87"/>
      <c r="AD2" s="87"/>
      <c r="AE2" s="87"/>
      <c r="AF2" s="86" t="s">
        <v>7</v>
      </c>
      <c r="AG2" s="86"/>
      <c r="AH2" s="86"/>
      <c r="AI2" s="86"/>
      <c r="AJ2" s="86"/>
      <c r="AK2" s="86"/>
      <c r="AL2" s="86"/>
      <c r="AM2" s="86"/>
      <c r="AN2" s="86" t="s">
        <v>8</v>
      </c>
      <c r="AO2" s="86"/>
      <c r="AP2" s="86"/>
      <c r="AQ2" s="86"/>
      <c r="AR2" s="86"/>
      <c r="AS2" s="86"/>
      <c r="AT2" s="86"/>
      <c r="AU2" s="86"/>
      <c r="AV2" s="81" t="s">
        <v>9</v>
      </c>
      <c r="AW2" s="86"/>
      <c r="AX2" s="86"/>
      <c r="AY2" s="86"/>
      <c r="AZ2" s="86"/>
      <c r="BA2" s="86"/>
      <c r="BB2" s="86"/>
      <c r="BC2" s="86"/>
      <c r="BD2" s="5" t="s">
        <v>10</v>
      </c>
      <c r="BE2" s="6" t="s">
        <v>11</v>
      </c>
      <c r="BF2" s="7" t="s">
        <v>12</v>
      </c>
      <c r="BG2" s="90" t="s">
        <v>13</v>
      </c>
      <c r="BH2" s="82"/>
      <c r="BI2" s="82"/>
      <c r="BJ2" s="82"/>
      <c r="BK2" s="82"/>
      <c r="BL2" s="82"/>
      <c r="BM2" s="82"/>
      <c r="BN2" s="82"/>
      <c r="BO2" s="81" t="s">
        <v>14</v>
      </c>
      <c r="BP2" s="81"/>
      <c r="BQ2" s="81"/>
      <c r="BR2" s="82"/>
      <c r="BS2" s="82"/>
      <c r="BT2" s="82"/>
      <c r="BU2" s="82"/>
      <c r="BV2" s="82"/>
      <c r="BW2" s="90" t="s">
        <v>15</v>
      </c>
      <c r="BX2" s="82"/>
      <c r="BY2" s="82"/>
      <c r="BZ2" s="82"/>
      <c r="CA2" s="82"/>
      <c r="CB2" s="82"/>
      <c r="CC2" s="82"/>
      <c r="CD2" s="82"/>
      <c r="CE2" s="81" t="s">
        <v>16</v>
      </c>
      <c r="CF2" s="82"/>
      <c r="CG2" s="82"/>
      <c r="CH2" s="82"/>
      <c r="CI2" s="82"/>
      <c r="CJ2" s="82"/>
      <c r="CK2" s="82"/>
      <c r="CL2" s="82"/>
      <c r="CM2" s="81" t="s">
        <v>17</v>
      </c>
      <c r="CN2" s="82"/>
      <c r="CO2" s="82"/>
      <c r="CP2" s="82"/>
      <c r="CQ2" s="82"/>
      <c r="CR2" s="82"/>
      <c r="CS2" s="82"/>
      <c r="CT2" s="82"/>
      <c r="CU2" s="81" t="s">
        <v>18</v>
      </c>
      <c r="CV2" s="82"/>
      <c r="CW2" s="82"/>
      <c r="CX2" s="82"/>
      <c r="CY2" s="82"/>
      <c r="CZ2" s="82"/>
      <c r="DA2" s="82"/>
      <c r="DB2" s="82"/>
      <c r="DC2" s="81" t="s">
        <v>19</v>
      </c>
      <c r="DD2" s="82"/>
      <c r="DE2" s="82"/>
      <c r="DF2" s="82"/>
      <c r="DG2" s="82"/>
      <c r="DH2" s="82"/>
      <c r="DI2" s="82"/>
      <c r="DJ2" s="82"/>
      <c r="DK2" s="81" t="s">
        <v>20</v>
      </c>
      <c r="DL2" s="82"/>
      <c r="DM2" s="82"/>
      <c r="DN2" s="82"/>
      <c r="DO2" s="82"/>
      <c r="DP2" s="82"/>
      <c r="DQ2" s="82"/>
      <c r="DR2" s="82"/>
      <c r="DS2" s="91" t="s">
        <v>21</v>
      </c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8" t="s">
        <v>22</v>
      </c>
      <c r="EH2" s="9" t="s">
        <v>23</v>
      </c>
      <c r="EI2" s="9" t="s">
        <v>24</v>
      </c>
      <c r="EJ2" s="9" t="s">
        <v>25</v>
      </c>
      <c r="EK2" s="9" t="s">
        <v>26</v>
      </c>
      <c r="EL2" s="10" t="s">
        <v>27</v>
      </c>
      <c r="EM2" s="10" t="s">
        <v>28</v>
      </c>
      <c r="EN2" s="81" t="s">
        <v>29</v>
      </c>
      <c r="EO2" s="82"/>
      <c r="EP2" s="82"/>
      <c r="EQ2" s="82"/>
      <c r="ER2" s="82"/>
      <c r="ES2" s="82"/>
      <c r="ET2" s="82"/>
      <c r="EU2" s="82"/>
      <c r="EV2" s="81" t="s">
        <v>30</v>
      </c>
      <c r="EW2" s="82"/>
      <c r="EX2" s="82"/>
      <c r="EY2" s="82"/>
      <c r="EZ2" s="82"/>
      <c r="FA2" s="82"/>
      <c r="FB2" s="82"/>
      <c r="FC2" s="82"/>
      <c r="FD2" s="81" t="s">
        <v>31</v>
      </c>
      <c r="FE2" s="82"/>
      <c r="FF2" s="82"/>
      <c r="FG2" s="82"/>
      <c r="FH2" s="82"/>
      <c r="FI2" s="82"/>
      <c r="FJ2" s="82"/>
      <c r="FK2" s="82"/>
      <c r="FL2" s="81" t="s">
        <v>32</v>
      </c>
      <c r="FM2" s="82"/>
      <c r="FN2" s="82"/>
      <c r="FO2" s="82"/>
      <c r="FP2" s="82"/>
      <c r="FQ2" s="82"/>
      <c r="FR2" s="82"/>
      <c r="FS2" s="82"/>
      <c r="FT2" s="81" t="s">
        <v>33</v>
      </c>
      <c r="FU2" s="82"/>
      <c r="FV2" s="82"/>
      <c r="FW2" s="82"/>
      <c r="FX2" s="82"/>
      <c r="FY2" s="82"/>
      <c r="FZ2" s="82"/>
      <c r="GA2" s="82"/>
      <c r="GB2" s="81" t="s">
        <v>34</v>
      </c>
      <c r="GC2" s="82"/>
      <c r="GD2" s="82"/>
      <c r="GE2" s="82"/>
      <c r="GF2" s="82"/>
      <c r="GG2" s="82"/>
      <c r="GH2" s="82"/>
      <c r="GI2" s="82"/>
      <c r="GJ2" s="104" t="s">
        <v>35</v>
      </c>
      <c r="GK2" s="104" t="s">
        <v>36</v>
      </c>
      <c r="GL2" s="104" t="s">
        <v>37</v>
      </c>
      <c r="GM2" s="105" t="s">
        <v>38</v>
      </c>
      <c r="GN2" s="105" t="s">
        <v>39</v>
      </c>
      <c r="GO2" s="81" t="s">
        <v>40</v>
      </c>
      <c r="GP2" s="82"/>
      <c r="GQ2" s="82"/>
      <c r="GR2" s="82"/>
      <c r="GS2" s="82"/>
      <c r="GT2" s="82"/>
      <c r="GU2" s="82"/>
      <c r="GV2" s="82"/>
      <c r="GW2" s="81" t="s">
        <v>41</v>
      </c>
      <c r="GX2" s="82"/>
      <c r="GY2" s="82"/>
      <c r="GZ2" s="82"/>
      <c r="HA2" s="82"/>
      <c r="HB2" s="82"/>
      <c r="HC2" s="82"/>
      <c r="HD2" s="82"/>
      <c r="HE2" s="81" t="s">
        <v>42</v>
      </c>
      <c r="HF2" s="82"/>
      <c r="HG2" s="82"/>
      <c r="HH2" s="82"/>
      <c r="HI2" s="82"/>
      <c r="HJ2" s="82"/>
      <c r="HK2" s="82"/>
      <c r="HL2" s="82"/>
      <c r="HM2" s="81" t="s">
        <v>43</v>
      </c>
      <c r="HN2" s="82"/>
      <c r="HO2" s="82"/>
      <c r="HP2" s="82"/>
      <c r="HQ2" s="82"/>
      <c r="HR2" s="82"/>
      <c r="HS2" s="82"/>
      <c r="HT2" s="82"/>
      <c r="HU2" s="81" t="s">
        <v>44</v>
      </c>
      <c r="HV2" s="82"/>
      <c r="HW2" s="82"/>
      <c r="HX2" s="82"/>
      <c r="HY2" s="82"/>
      <c r="HZ2" s="82"/>
      <c r="IA2" s="82"/>
      <c r="IB2" s="82"/>
      <c r="IC2" s="108" t="s">
        <v>45</v>
      </c>
      <c r="ID2" s="108" t="s">
        <v>46</v>
      </c>
      <c r="IE2" s="108" t="s">
        <v>47</v>
      </c>
      <c r="IF2" s="108" t="s">
        <v>48</v>
      </c>
      <c r="IG2" s="109" t="s">
        <v>49</v>
      </c>
      <c r="IH2" s="108" t="s">
        <v>24</v>
      </c>
      <c r="II2" s="109" t="s">
        <v>50</v>
      </c>
      <c r="IJ2" s="108" t="s">
        <v>51</v>
      </c>
      <c r="IK2" s="110" t="s">
        <v>52</v>
      </c>
      <c r="IL2" s="111" t="s">
        <v>53</v>
      </c>
      <c r="IM2" s="92" t="s">
        <v>72</v>
      </c>
      <c r="IN2" s="92" t="s">
        <v>73</v>
      </c>
      <c r="IO2" s="92" t="s">
        <v>74</v>
      </c>
      <c r="IP2" s="93" t="s">
        <v>75</v>
      </c>
      <c r="IQ2" s="92" t="s">
        <v>76</v>
      </c>
      <c r="IR2" s="92" t="s">
        <v>77</v>
      </c>
      <c r="IS2" s="11"/>
      <c r="IT2" s="11"/>
      <c r="IU2" s="11"/>
      <c r="IV2" s="11"/>
    </row>
    <row r="3" spans="1:256" s="28" customFormat="1" ht="16.5" customHeight="1">
      <c r="A3" s="13"/>
      <c r="B3" s="13"/>
      <c r="C3" s="13"/>
      <c r="D3" s="13"/>
      <c r="E3" s="14"/>
      <c r="F3" s="15"/>
      <c r="G3" s="16"/>
      <c r="H3" s="17">
        <v>45</v>
      </c>
      <c r="I3" s="17"/>
      <c r="J3" s="17"/>
      <c r="K3" s="17"/>
      <c r="L3" s="17"/>
      <c r="M3" s="17"/>
      <c r="N3" s="17"/>
      <c r="O3" s="17">
        <f>H3/15</f>
        <v>3</v>
      </c>
      <c r="P3" s="17">
        <v>30</v>
      </c>
      <c r="Q3" s="17"/>
      <c r="R3" s="17"/>
      <c r="S3" s="17"/>
      <c r="T3" s="18"/>
      <c r="U3" s="18"/>
      <c r="V3" s="18"/>
      <c r="W3" s="17">
        <f>P3/15</f>
        <v>2</v>
      </c>
      <c r="X3" s="17">
        <v>45</v>
      </c>
      <c r="Y3" s="17"/>
      <c r="Z3" s="17"/>
      <c r="AA3" s="17"/>
      <c r="AB3" s="17"/>
      <c r="AC3" s="17"/>
      <c r="AD3" s="17"/>
      <c r="AE3" s="17">
        <f>X3/15</f>
        <v>3</v>
      </c>
      <c r="AF3" s="17">
        <v>60</v>
      </c>
      <c r="AG3" s="17"/>
      <c r="AH3" s="17"/>
      <c r="AI3" s="17"/>
      <c r="AJ3" s="17"/>
      <c r="AK3" s="17"/>
      <c r="AL3" s="17"/>
      <c r="AM3" s="17">
        <f>AF3/15</f>
        <v>4</v>
      </c>
      <c r="AN3" s="17">
        <v>30</v>
      </c>
      <c r="AO3" s="17"/>
      <c r="AP3" s="17"/>
      <c r="AQ3" s="17"/>
      <c r="AR3" s="17"/>
      <c r="AS3" s="17"/>
      <c r="AT3" s="17"/>
      <c r="AU3" s="17">
        <f>AN3/15</f>
        <v>2</v>
      </c>
      <c r="AV3" s="17">
        <v>60</v>
      </c>
      <c r="AW3" s="17"/>
      <c r="AX3" s="17"/>
      <c r="AY3" s="17"/>
      <c r="AZ3" s="17"/>
      <c r="BA3" s="17"/>
      <c r="BB3" s="17"/>
      <c r="BC3" s="17">
        <f>AV3/15</f>
        <v>4</v>
      </c>
      <c r="BD3" s="17">
        <v>1</v>
      </c>
      <c r="BE3" s="19">
        <f>O3+W3+AE3+AM3+AU3+BC3+BD3</f>
        <v>19</v>
      </c>
      <c r="BF3" s="20"/>
      <c r="BG3" s="21">
        <v>45</v>
      </c>
      <c r="BH3" s="17"/>
      <c r="BI3" s="17"/>
      <c r="BJ3" s="17"/>
      <c r="BK3" s="17"/>
      <c r="BL3" s="17"/>
      <c r="BM3" s="17"/>
      <c r="BN3" s="17">
        <f>BG3/15</f>
        <v>3</v>
      </c>
      <c r="BO3" s="17">
        <v>60</v>
      </c>
      <c r="BP3" s="17"/>
      <c r="BQ3" s="17"/>
      <c r="BR3" s="17"/>
      <c r="BS3" s="17"/>
      <c r="BT3" s="17"/>
      <c r="BU3" s="17"/>
      <c r="BV3" s="21">
        <f>BO3/15</f>
        <v>4</v>
      </c>
      <c r="BW3" s="21">
        <v>45</v>
      </c>
      <c r="BX3" s="17"/>
      <c r="BY3" s="17"/>
      <c r="BZ3" s="17"/>
      <c r="CA3" s="17"/>
      <c r="CB3" s="17"/>
      <c r="CC3" s="17"/>
      <c r="CD3" s="17">
        <f>BW3/15</f>
        <v>3</v>
      </c>
      <c r="CE3" s="17">
        <v>30</v>
      </c>
      <c r="CF3" s="17"/>
      <c r="CG3" s="17"/>
      <c r="CH3" s="17"/>
      <c r="CI3" s="17"/>
      <c r="CJ3" s="17"/>
      <c r="CK3" s="17"/>
      <c r="CL3" s="17">
        <f>CE3/15</f>
        <v>2</v>
      </c>
      <c r="CM3" s="17">
        <v>90</v>
      </c>
      <c r="CN3" s="17"/>
      <c r="CO3" s="17"/>
      <c r="CP3" s="17"/>
      <c r="CQ3" s="17"/>
      <c r="CR3" s="17"/>
      <c r="CS3" s="17"/>
      <c r="CT3" s="17">
        <f>CM3/15</f>
        <v>6</v>
      </c>
      <c r="CU3" s="17">
        <v>75</v>
      </c>
      <c r="CV3" s="17"/>
      <c r="CW3" s="17"/>
      <c r="CX3" s="17"/>
      <c r="CY3" s="17"/>
      <c r="CZ3" s="17"/>
      <c r="DA3" s="17"/>
      <c r="DB3" s="17">
        <f>CU3/15</f>
        <v>5</v>
      </c>
      <c r="DC3" s="17">
        <v>30</v>
      </c>
      <c r="DD3" s="17"/>
      <c r="DE3" s="17"/>
      <c r="DF3" s="17"/>
      <c r="DG3" s="17"/>
      <c r="DH3" s="17"/>
      <c r="DI3" s="17"/>
      <c r="DJ3" s="17">
        <f>DC3/15</f>
        <v>2</v>
      </c>
      <c r="DK3" s="17">
        <v>60</v>
      </c>
      <c r="DL3" s="17"/>
      <c r="DM3" s="17"/>
      <c r="DN3" s="17"/>
      <c r="DO3" s="17"/>
      <c r="DP3" s="17"/>
      <c r="DQ3" s="17"/>
      <c r="DR3" s="21">
        <v>2</v>
      </c>
      <c r="DS3" s="22"/>
      <c r="DT3" s="22"/>
      <c r="DU3" s="22"/>
      <c r="DV3" s="23"/>
      <c r="DW3" s="21"/>
      <c r="DX3" s="21"/>
      <c r="DY3" s="21"/>
      <c r="DZ3" s="21"/>
      <c r="EA3" s="21"/>
      <c r="EB3" s="21"/>
      <c r="EC3" s="21"/>
      <c r="ED3" s="21"/>
      <c r="EE3" s="21"/>
      <c r="EF3" s="21">
        <v>2</v>
      </c>
      <c r="EG3" s="17">
        <v>1</v>
      </c>
      <c r="EH3" s="24">
        <f>EG3+DJ3+DB3+CT3+CL3+BN3+CD3+EF3+DR3+BV3</f>
        <v>30</v>
      </c>
      <c r="EI3" s="24"/>
      <c r="EJ3" s="24">
        <f>EH3+BE3</f>
        <v>49</v>
      </c>
      <c r="EK3" s="25"/>
      <c r="EL3" s="21"/>
      <c r="EM3" s="17"/>
      <c r="EN3" s="26">
        <v>45</v>
      </c>
      <c r="EO3" s="26"/>
      <c r="EP3" s="26"/>
      <c r="EQ3" s="26"/>
      <c r="ER3" s="26"/>
      <c r="ES3" s="26"/>
      <c r="ET3" s="26">
        <f>EU3</f>
        <v>3</v>
      </c>
      <c r="EU3" s="26">
        <f>EN3/15</f>
        <v>3</v>
      </c>
      <c r="EV3" s="26">
        <v>75</v>
      </c>
      <c r="EW3" s="26"/>
      <c r="EX3" s="26"/>
      <c r="EY3" s="26"/>
      <c r="EZ3" s="26"/>
      <c r="FA3" s="26"/>
      <c r="FB3" s="26">
        <f>FC3</f>
        <v>5</v>
      </c>
      <c r="FC3" s="26">
        <f>EV3/15</f>
        <v>5</v>
      </c>
      <c r="FD3" s="26">
        <v>30</v>
      </c>
      <c r="FE3" s="26"/>
      <c r="FF3" s="26"/>
      <c r="FG3" s="26"/>
      <c r="FH3" s="26"/>
      <c r="FI3" s="26"/>
      <c r="FJ3" s="26">
        <f>FK3</f>
        <v>2</v>
      </c>
      <c r="FK3" s="26">
        <f>FD3/15</f>
        <v>2</v>
      </c>
      <c r="FL3" s="26">
        <v>45</v>
      </c>
      <c r="FM3" s="26"/>
      <c r="FN3" s="26"/>
      <c r="FO3" s="26"/>
      <c r="FP3" s="26"/>
      <c r="FQ3" s="26"/>
      <c r="FR3" s="26">
        <f>FS3</f>
        <v>3</v>
      </c>
      <c r="FS3" s="26">
        <f>FL3/15</f>
        <v>3</v>
      </c>
      <c r="FT3" s="26">
        <v>45</v>
      </c>
      <c r="FU3" s="26"/>
      <c r="FV3" s="26"/>
      <c r="FW3" s="26"/>
      <c r="FX3" s="26"/>
      <c r="FY3" s="26"/>
      <c r="FZ3" s="26">
        <f>GA3</f>
        <v>3</v>
      </c>
      <c r="GA3" s="26">
        <f>FT3/15</f>
        <v>3</v>
      </c>
      <c r="GB3" s="26">
        <v>45</v>
      </c>
      <c r="GC3" s="26"/>
      <c r="GD3" s="26"/>
      <c r="GE3" s="26"/>
      <c r="GF3" s="26"/>
      <c r="GG3" s="26"/>
      <c r="GH3" s="26">
        <f>GI3</f>
        <v>3</v>
      </c>
      <c r="GI3" s="26">
        <f>GB3/15</f>
        <v>3</v>
      </c>
      <c r="GJ3" s="107">
        <v>1</v>
      </c>
      <c r="GK3" s="107">
        <v>1</v>
      </c>
      <c r="GL3" s="107">
        <v>6</v>
      </c>
      <c r="GM3" s="102">
        <f>GL3+GK3+GJ3+GH3+FZ3+FR3+FJ3+FB3+ET3</f>
        <v>27</v>
      </c>
      <c r="GN3" s="102"/>
      <c r="GO3" s="103">
        <v>45</v>
      </c>
      <c r="GP3" s="103"/>
      <c r="GQ3" s="103"/>
      <c r="GR3" s="103"/>
      <c r="GS3" s="103"/>
      <c r="GT3" s="103"/>
      <c r="GU3" s="103">
        <f>GV3</f>
        <v>3</v>
      </c>
      <c r="GV3" s="103">
        <f>GO3/15</f>
        <v>3</v>
      </c>
      <c r="GW3" s="26">
        <v>30</v>
      </c>
      <c r="GX3" s="26"/>
      <c r="GY3" s="26"/>
      <c r="GZ3" s="26"/>
      <c r="HA3" s="26"/>
      <c r="HB3" s="26"/>
      <c r="HC3" s="26">
        <f>HD3</f>
        <v>2</v>
      </c>
      <c r="HD3" s="26">
        <f>GW3/15</f>
        <v>2</v>
      </c>
      <c r="HE3" s="26">
        <v>30</v>
      </c>
      <c r="HF3" s="26"/>
      <c r="HG3" s="26"/>
      <c r="HH3" s="26"/>
      <c r="HI3" s="26"/>
      <c r="HJ3" s="26"/>
      <c r="HK3" s="26">
        <f>HL3</f>
        <v>2</v>
      </c>
      <c r="HL3" s="26">
        <f>HE3/15</f>
        <v>2</v>
      </c>
      <c r="HM3" s="26">
        <v>45</v>
      </c>
      <c r="HN3" s="26"/>
      <c r="HO3" s="26"/>
      <c r="HP3" s="26"/>
      <c r="HQ3" s="26"/>
      <c r="HR3" s="26"/>
      <c r="HS3" s="26">
        <f>HT3</f>
        <v>3</v>
      </c>
      <c r="HT3" s="26">
        <f>HM3/15</f>
        <v>3</v>
      </c>
      <c r="HU3" s="26">
        <v>30</v>
      </c>
      <c r="HV3" s="26"/>
      <c r="HW3" s="26"/>
      <c r="HX3" s="26"/>
      <c r="HY3" s="26"/>
      <c r="HZ3" s="26"/>
      <c r="IA3" s="26">
        <f>IB3</f>
        <v>2</v>
      </c>
      <c r="IB3" s="26">
        <f>HU3/15</f>
        <v>2</v>
      </c>
      <c r="IC3" s="107">
        <v>1</v>
      </c>
      <c r="ID3" s="107">
        <v>1</v>
      </c>
      <c r="IE3" s="21">
        <v>1</v>
      </c>
      <c r="IF3" s="21">
        <v>6</v>
      </c>
      <c r="IG3" s="25">
        <f>IF3+IE3+ID3+IC3+IA3+HS3+HK3+GU3+HC3</f>
        <v>21</v>
      </c>
      <c r="IH3" s="21"/>
      <c r="II3" s="25">
        <f>IG3+GM3</f>
        <v>48</v>
      </c>
      <c r="IJ3" s="21"/>
      <c r="IK3" s="25">
        <f>II3+EJ3</f>
        <v>97</v>
      </c>
      <c r="IL3" s="21"/>
      <c r="IM3" s="94"/>
      <c r="IN3" s="94"/>
      <c r="IO3" s="94"/>
      <c r="IP3" s="95"/>
      <c r="IQ3" s="94"/>
      <c r="IR3" s="94"/>
      <c r="IS3" s="27"/>
      <c r="IT3" s="27"/>
      <c r="IU3" s="27"/>
      <c r="IV3" s="27"/>
    </row>
    <row r="4" spans="1:256" s="61" customFormat="1" ht="17.25" customHeight="1">
      <c r="A4" s="29"/>
      <c r="B4" s="29"/>
      <c r="C4" s="29"/>
      <c r="D4" s="29"/>
      <c r="E4" s="29"/>
      <c r="F4" s="30"/>
      <c r="G4" s="31"/>
      <c r="H4" s="32" t="s">
        <v>54</v>
      </c>
      <c r="I4" s="33" t="s">
        <v>55</v>
      </c>
      <c r="J4" s="33" t="s">
        <v>56</v>
      </c>
      <c r="K4" s="29" t="s">
        <v>57</v>
      </c>
      <c r="L4" s="29" t="s">
        <v>58</v>
      </c>
      <c r="M4" s="29" t="s">
        <v>59</v>
      </c>
      <c r="N4" s="34" t="s">
        <v>60</v>
      </c>
      <c r="O4" s="35" t="s">
        <v>61</v>
      </c>
      <c r="P4" s="36" t="s">
        <v>54</v>
      </c>
      <c r="Q4" s="36" t="s">
        <v>62</v>
      </c>
      <c r="R4" s="36" t="s">
        <v>63</v>
      </c>
      <c r="S4" s="37" t="s">
        <v>57</v>
      </c>
      <c r="T4" s="38" t="s">
        <v>58</v>
      </c>
      <c r="U4" s="38" t="s">
        <v>59</v>
      </c>
      <c r="V4" s="39" t="s">
        <v>60</v>
      </c>
      <c r="W4" s="40" t="s">
        <v>61</v>
      </c>
      <c r="X4" s="41" t="s">
        <v>54</v>
      </c>
      <c r="Y4" s="36" t="s">
        <v>62</v>
      </c>
      <c r="Z4" s="36" t="s">
        <v>63</v>
      </c>
      <c r="AA4" s="37" t="s">
        <v>57</v>
      </c>
      <c r="AB4" s="37" t="s">
        <v>58</v>
      </c>
      <c r="AC4" s="37" t="s">
        <v>59</v>
      </c>
      <c r="AD4" s="42" t="s">
        <v>60</v>
      </c>
      <c r="AE4" s="35" t="s">
        <v>61</v>
      </c>
      <c r="AF4" s="41" t="s">
        <v>54</v>
      </c>
      <c r="AG4" s="36" t="s">
        <v>62</v>
      </c>
      <c r="AH4" s="36" t="s">
        <v>63</v>
      </c>
      <c r="AI4" s="37" t="s">
        <v>57</v>
      </c>
      <c r="AJ4" s="37" t="s">
        <v>58</v>
      </c>
      <c r="AK4" s="37" t="s">
        <v>59</v>
      </c>
      <c r="AL4" s="42" t="s">
        <v>60</v>
      </c>
      <c r="AM4" s="35" t="s">
        <v>61</v>
      </c>
      <c r="AN4" s="41" t="s">
        <v>54</v>
      </c>
      <c r="AO4" s="36" t="s">
        <v>62</v>
      </c>
      <c r="AP4" s="36" t="s">
        <v>63</v>
      </c>
      <c r="AQ4" s="37" t="s">
        <v>57</v>
      </c>
      <c r="AR4" s="37" t="s">
        <v>58</v>
      </c>
      <c r="AS4" s="37" t="s">
        <v>59</v>
      </c>
      <c r="AT4" s="42" t="s">
        <v>60</v>
      </c>
      <c r="AU4" s="35" t="s">
        <v>61</v>
      </c>
      <c r="AV4" s="41" t="s">
        <v>54</v>
      </c>
      <c r="AW4" s="36" t="s">
        <v>62</v>
      </c>
      <c r="AX4" s="36" t="s">
        <v>63</v>
      </c>
      <c r="AY4" s="37" t="s">
        <v>57</v>
      </c>
      <c r="AZ4" s="37" t="s">
        <v>58</v>
      </c>
      <c r="BA4" s="37" t="s">
        <v>59</v>
      </c>
      <c r="BB4" s="42" t="s">
        <v>60</v>
      </c>
      <c r="BC4" s="35" t="s">
        <v>61</v>
      </c>
      <c r="BD4" s="43"/>
      <c r="BE4" s="44"/>
      <c r="BF4" s="45"/>
      <c r="BG4" s="41" t="s">
        <v>54</v>
      </c>
      <c r="BH4" s="36" t="s">
        <v>62</v>
      </c>
      <c r="BI4" s="36" t="s">
        <v>63</v>
      </c>
      <c r="BJ4" s="37" t="s">
        <v>57</v>
      </c>
      <c r="BK4" s="37" t="s">
        <v>58</v>
      </c>
      <c r="BL4" s="37" t="s">
        <v>59</v>
      </c>
      <c r="BM4" s="42" t="s">
        <v>60</v>
      </c>
      <c r="BN4" s="46" t="s">
        <v>61</v>
      </c>
      <c r="BO4" s="41" t="s">
        <v>54</v>
      </c>
      <c r="BP4" s="36" t="s">
        <v>62</v>
      </c>
      <c r="BQ4" s="36" t="s">
        <v>63</v>
      </c>
      <c r="BR4" s="37" t="s">
        <v>57</v>
      </c>
      <c r="BS4" s="37" t="s">
        <v>58</v>
      </c>
      <c r="BT4" s="37" t="s">
        <v>59</v>
      </c>
      <c r="BU4" s="42" t="s">
        <v>60</v>
      </c>
      <c r="BV4" s="46" t="s">
        <v>61</v>
      </c>
      <c r="BW4" s="41" t="s">
        <v>54</v>
      </c>
      <c r="BX4" s="36" t="s">
        <v>62</v>
      </c>
      <c r="BY4" s="36" t="s">
        <v>63</v>
      </c>
      <c r="BZ4" s="37" t="s">
        <v>57</v>
      </c>
      <c r="CA4" s="37" t="s">
        <v>58</v>
      </c>
      <c r="CB4" s="37" t="s">
        <v>59</v>
      </c>
      <c r="CC4" s="42" t="s">
        <v>60</v>
      </c>
      <c r="CD4" s="46" t="s">
        <v>61</v>
      </c>
      <c r="CE4" s="41" t="s">
        <v>54</v>
      </c>
      <c r="CF4" s="36" t="s">
        <v>62</v>
      </c>
      <c r="CG4" s="36" t="s">
        <v>63</v>
      </c>
      <c r="CH4" s="37" t="s">
        <v>57</v>
      </c>
      <c r="CI4" s="37" t="s">
        <v>58</v>
      </c>
      <c r="CJ4" s="37" t="s">
        <v>59</v>
      </c>
      <c r="CK4" s="42" t="s">
        <v>60</v>
      </c>
      <c r="CL4" s="46" t="s">
        <v>61</v>
      </c>
      <c r="CM4" s="41" t="s">
        <v>54</v>
      </c>
      <c r="CN4" s="36" t="s">
        <v>62</v>
      </c>
      <c r="CO4" s="36" t="s">
        <v>63</v>
      </c>
      <c r="CP4" s="37" t="s">
        <v>57</v>
      </c>
      <c r="CQ4" s="37" t="s">
        <v>58</v>
      </c>
      <c r="CR4" s="37" t="s">
        <v>59</v>
      </c>
      <c r="CS4" s="42" t="s">
        <v>60</v>
      </c>
      <c r="CT4" s="46" t="s">
        <v>61</v>
      </c>
      <c r="CU4" s="41" t="s">
        <v>54</v>
      </c>
      <c r="CV4" s="36" t="s">
        <v>62</v>
      </c>
      <c r="CW4" s="36" t="s">
        <v>63</v>
      </c>
      <c r="CX4" s="37" t="s">
        <v>57</v>
      </c>
      <c r="CY4" s="37" t="s">
        <v>58</v>
      </c>
      <c r="CZ4" s="37" t="s">
        <v>59</v>
      </c>
      <c r="DA4" s="42" t="s">
        <v>60</v>
      </c>
      <c r="DB4" s="46" t="s">
        <v>61</v>
      </c>
      <c r="DC4" s="41" t="s">
        <v>54</v>
      </c>
      <c r="DD4" s="36" t="s">
        <v>62</v>
      </c>
      <c r="DE4" s="36" t="s">
        <v>63</v>
      </c>
      <c r="DF4" s="37" t="s">
        <v>57</v>
      </c>
      <c r="DG4" s="37" t="s">
        <v>58</v>
      </c>
      <c r="DH4" s="37" t="s">
        <v>59</v>
      </c>
      <c r="DI4" s="42" t="s">
        <v>60</v>
      </c>
      <c r="DJ4" s="46" t="s">
        <v>61</v>
      </c>
      <c r="DK4" s="41" t="s">
        <v>54</v>
      </c>
      <c r="DL4" s="36" t="s">
        <v>62</v>
      </c>
      <c r="DM4" s="36" t="s">
        <v>63</v>
      </c>
      <c r="DN4" s="37" t="s">
        <v>57</v>
      </c>
      <c r="DO4" s="37" t="s">
        <v>58</v>
      </c>
      <c r="DP4" s="37" t="s">
        <v>59</v>
      </c>
      <c r="DQ4" s="42" t="s">
        <v>60</v>
      </c>
      <c r="DR4" s="46" t="s">
        <v>61</v>
      </c>
      <c r="DS4" s="47" t="s">
        <v>64</v>
      </c>
      <c r="DT4" s="47">
        <v>2</v>
      </c>
      <c r="DU4" s="48" t="s">
        <v>61</v>
      </c>
      <c r="DV4" s="49" t="s">
        <v>64</v>
      </c>
      <c r="DW4" s="47" t="s">
        <v>65</v>
      </c>
      <c r="DX4" s="47">
        <v>2</v>
      </c>
      <c r="DY4" s="48" t="s">
        <v>61</v>
      </c>
      <c r="DZ4" s="50" t="s">
        <v>65</v>
      </c>
      <c r="EA4" s="47" t="s">
        <v>66</v>
      </c>
      <c r="EB4" s="51" t="s">
        <v>63</v>
      </c>
      <c r="EC4" s="48" t="s">
        <v>61</v>
      </c>
      <c r="ED4" s="52" t="s">
        <v>66</v>
      </c>
      <c r="EE4" s="53" t="s">
        <v>67</v>
      </c>
      <c r="EF4" s="54" t="s">
        <v>61</v>
      </c>
      <c r="EG4" s="55"/>
      <c r="EH4" s="56"/>
      <c r="EI4" s="56"/>
      <c r="EJ4" s="56"/>
      <c r="EK4" s="57"/>
      <c r="EL4" s="58"/>
      <c r="EM4" s="58"/>
      <c r="EN4" s="41" t="s">
        <v>54</v>
      </c>
      <c r="EO4" s="36" t="s">
        <v>62</v>
      </c>
      <c r="EP4" s="36" t="s">
        <v>63</v>
      </c>
      <c r="EQ4" s="37" t="s">
        <v>57</v>
      </c>
      <c r="ER4" s="37" t="s">
        <v>58</v>
      </c>
      <c r="ES4" s="37" t="s">
        <v>59</v>
      </c>
      <c r="ET4" s="42" t="s">
        <v>60</v>
      </c>
      <c r="EU4" s="46" t="s">
        <v>61</v>
      </c>
      <c r="EV4" s="41" t="s">
        <v>54</v>
      </c>
      <c r="EW4" s="36" t="s">
        <v>62</v>
      </c>
      <c r="EX4" s="36" t="s">
        <v>63</v>
      </c>
      <c r="EY4" s="37" t="s">
        <v>57</v>
      </c>
      <c r="EZ4" s="37" t="s">
        <v>58</v>
      </c>
      <c r="FA4" s="37" t="s">
        <v>59</v>
      </c>
      <c r="FB4" s="42" t="s">
        <v>60</v>
      </c>
      <c r="FC4" s="46" t="s">
        <v>61</v>
      </c>
      <c r="FD4" s="41" t="s">
        <v>54</v>
      </c>
      <c r="FE4" s="36" t="s">
        <v>62</v>
      </c>
      <c r="FF4" s="36" t="s">
        <v>63</v>
      </c>
      <c r="FG4" s="37" t="s">
        <v>57</v>
      </c>
      <c r="FH4" s="37" t="s">
        <v>58</v>
      </c>
      <c r="FI4" s="37" t="s">
        <v>59</v>
      </c>
      <c r="FJ4" s="42" t="s">
        <v>60</v>
      </c>
      <c r="FK4" s="46" t="s">
        <v>61</v>
      </c>
      <c r="FL4" s="41" t="s">
        <v>54</v>
      </c>
      <c r="FM4" s="36" t="s">
        <v>62</v>
      </c>
      <c r="FN4" s="36" t="s">
        <v>63</v>
      </c>
      <c r="FO4" s="37" t="s">
        <v>57</v>
      </c>
      <c r="FP4" s="37" t="s">
        <v>58</v>
      </c>
      <c r="FQ4" s="37" t="s">
        <v>59</v>
      </c>
      <c r="FR4" s="42" t="s">
        <v>60</v>
      </c>
      <c r="FS4" s="46" t="s">
        <v>61</v>
      </c>
      <c r="FT4" s="41" t="s">
        <v>54</v>
      </c>
      <c r="FU4" s="36" t="s">
        <v>62</v>
      </c>
      <c r="FV4" s="36" t="s">
        <v>63</v>
      </c>
      <c r="FW4" s="37" t="s">
        <v>57</v>
      </c>
      <c r="FX4" s="37" t="s">
        <v>58</v>
      </c>
      <c r="FY4" s="37" t="s">
        <v>59</v>
      </c>
      <c r="FZ4" s="42" t="s">
        <v>60</v>
      </c>
      <c r="GA4" s="46" t="s">
        <v>61</v>
      </c>
      <c r="GB4" s="41" t="s">
        <v>54</v>
      </c>
      <c r="GC4" s="36" t="s">
        <v>62</v>
      </c>
      <c r="GD4" s="36" t="s">
        <v>63</v>
      </c>
      <c r="GE4" s="37" t="s">
        <v>57</v>
      </c>
      <c r="GF4" s="37" t="s">
        <v>58</v>
      </c>
      <c r="GG4" s="37" t="s">
        <v>59</v>
      </c>
      <c r="GH4" s="42" t="s">
        <v>60</v>
      </c>
      <c r="GI4" s="46" t="s">
        <v>61</v>
      </c>
      <c r="GJ4" s="106"/>
      <c r="GK4" s="106"/>
      <c r="GL4" s="106"/>
      <c r="GM4" s="59"/>
      <c r="GN4" s="59"/>
      <c r="GO4" s="41" t="s">
        <v>54</v>
      </c>
      <c r="GP4" s="36" t="s">
        <v>62</v>
      </c>
      <c r="GQ4" s="36" t="s">
        <v>63</v>
      </c>
      <c r="GR4" s="37" t="s">
        <v>57</v>
      </c>
      <c r="GS4" s="37" t="s">
        <v>58</v>
      </c>
      <c r="GT4" s="37" t="s">
        <v>59</v>
      </c>
      <c r="GU4" s="42" t="s">
        <v>60</v>
      </c>
      <c r="GV4" s="46" t="s">
        <v>61</v>
      </c>
      <c r="GW4" s="41" t="s">
        <v>54</v>
      </c>
      <c r="GX4" s="36" t="s">
        <v>62</v>
      </c>
      <c r="GY4" s="36" t="s">
        <v>63</v>
      </c>
      <c r="GZ4" s="37" t="s">
        <v>57</v>
      </c>
      <c r="HA4" s="37" t="s">
        <v>58</v>
      </c>
      <c r="HB4" s="37" t="s">
        <v>59</v>
      </c>
      <c r="HC4" s="42" t="s">
        <v>60</v>
      </c>
      <c r="HD4" s="46" t="s">
        <v>61</v>
      </c>
      <c r="HE4" s="41" t="s">
        <v>54</v>
      </c>
      <c r="HF4" s="36" t="s">
        <v>62</v>
      </c>
      <c r="HG4" s="36" t="s">
        <v>63</v>
      </c>
      <c r="HH4" s="37" t="s">
        <v>57</v>
      </c>
      <c r="HI4" s="37" t="s">
        <v>58</v>
      </c>
      <c r="HJ4" s="37" t="s">
        <v>59</v>
      </c>
      <c r="HK4" s="42" t="s">
        <v>60</v>
      </c>
      <c r="HL4" s="46" t="s">
        <v>61</v>
      </c>
      <c r="HM4" s="41" t="s">
        <v>54</v>
      </c>
      <c r="HN4" s="36" t="s">
        <v>62</v>
      </c>
      <c r="HO4" s="36" t="s">
        <v>63</v>
      </c>
      <c r="HP4" s="37" t="s">
        <v>57</v>
      </c>
      <c r="HQ4" s="37" t="s">
        <v>58</v>
      </c>
      <c r="HR4" s="37" t="s">
        <v>59</v>
      </c>
      <c r="HS4" s="42" t="s">
        <v>60</v>
      </c>
      <c r="HT4" s="46" t="s">
        <v>61</v>
      </c>
      <c r="HU4" s="41" t="s">
        <v>54</v>
      </c>
      <c r="HV4" s="36" t="s">
        <v>62</v>
      </c>
      <c r="HW4" s="36" t="s">
        <v>63</v>
      </c>
      <c r="HX4" s="37" t="s">
        <v>57</v>
      </c>
      <c r="HY4" s="37" t="s">
        <v>58</v>
      </c>
      <c r="HZ4" s="37" t="s">
        <v>59</v>
      </c>
      <c r="IA4" s="42" t="s">
        <v>60</v>
      </c>
      <c r="IB4" s="46" t="s">
        <v>61</v>
      </c>
      <c r="IC4" s="106"/>
      <c r="ID4" s="106"/>
      <c r="IE4" s="106"/>
      <c r="IF4" s="106"/>
      <c r="IG4" s="112"/>
      <c r="IH4" s="106"/>
      <c r="II4" s="112"/>
      <c r="IJ4" s="106"/>
      <c r="IK4" s="112"/>
      <c r="IL4" s="106"/>
      <c r="IM4" s="96"/>
      <c r="IN4" s="96"/>
      <c r="IO4" s="96"/>
      <c r="IP4" s="95"/>
      <c r="IQ4" s="96"/>
      <c r="IR4" s="96"/>
      <c r="IS4" s="60"/>
      <c r="IT4" s="60"/>
      <c r="IU4" s="60"/>
      <c r="IV4" s="60"/>
    </row>
    <row r="5" spans="1:256" s="133" customFormat="1" ht="22.5" customHeight="1">
      <c r="A5" s="114">
        <v>1</v>
      </c>
      <c r="B5" s="114"/>
      <c r="C5" s="114"/>
      <c r="D5" s="114"/>
      <c r="E5" s="115" t="s">
        <v>68</v>
      </c>
      <c r="F5" s="116" t="s">
        <v>70</v>
      </c>
      <c r="G5" s="117" t="s">
        <v>71</v>
      </c>
      <c r="H5" s="118">
        <v>7</v>
      </c>
      <c r="I5" s="114">
        <v>5</v>
      </c>
      <c r="J5" s="114"/>
      <c r="K5" s="119">
        <f>IF(ISBLANK(J5),I5,I5&amp;"/"&amp;J5)</f>
        <v>5</v>
      </c>
      <c r="L5" s="120">
        <f>ROUND((H5+I5)/2,1)</f>
        <v>6</v>
      </c>
      <c r="M5" s="120" t="str">
        <f>IF(ISNUMBER(J5),ROUND((H5+J5)/2,1),"-")</f>
        <v>-</v>
      </c>
      <c r="N5" s="121">
        <f>MAX(L5:M5)</f>
        <v>6</v>
      </c>
      <c r="O5" s="118">
        <f>IF(L5&gt;=5,L5,IF(M5&gt;=5,L5&amp;"/"&amp;M5,L5&amp;"/"&amp;M5))</f>
        <v>6</v>
      </c>
      <c r="P5" s="118">
        <v>6</v>
      </c>
      <c r="Q5" s="114">
        <v>4</v>
      </c>
      <c r="R5" s="114"/>
      <c r="S5" s="119">
        <f>IF(ISBLANK(R5),Q5,Q5&amp;"/"&amp;R5)</f>
        <v>4</v>
      </c>
      <c r="T5" s="118">
        <f>ROUND((P5+Q5)/2,1)</f>
        <v>5</v>
      </c>
      <c r="U5" s="118" t="str">
        <f>IF(ISNUMBER(R5),ROUND((P5+R5)/2,1),"-")</f>
        <v>-</v>
      </c>
      <c r="V5" s="122">
        <f>MAX(T5:U5)</f>
        <v>5</v>
      </c>
      <c r="W5" s="118">
        <f>IF(T5&gt;=5,T5,IF(U5&gt;=5,T5&amp;"/"&amp;U5,T5&amp;"/"&amp;U5))</f>
        <v>5</v>
      </c>
      <c r="X5" s="123">
        <v>5</v>
      </c>
      <c r="Y5" s="114">
        <v>5</v>
      </c>
      <c r="Z5" s="114"/>
      <c r="AA5" s="119">
        <f>IF(ISBLANK(Z5),Y5,Y5&amp;"/"&amp;Z5)</f>
        <v>5</v>
      </c>
      <c r="AB5" s="118">
        <f>ROUND((X5+Y5)/2,1)</f>
        <v>5</v>
      </c>
      <c r="AC5" s="118" t="str">
        <f>IF(ISNUMBER(Z5),ROUND((X5+Z5)/2,1),"-")</f>
        <v>-</v>
      </c>
      <c r="AD5" s="122">
        <f>MAX(AB5:AC5)</f>
        <v>5</v>
      </c>
      <c r="AE5" s="118">
        <f>IF(AB5&gt;=5,AB5,IF(AC5&gt;=5,AB5&amp;"/"&amp;AC5,AB5&amp;"/"&amp;AC5))</f>
        <v>5</v>
      </c>
      <c r="AF5" s="118">
        <v>6</v>
      </c>
      <c r="AG5" s="114">
        <v>3</v>
      </c>
      <c r="AH5" s="114">
        <v>5</v>
      </c>
      <c r="AI5" s="119" t="str">
        <f>IF(ISBLANK(AH5),AG5,AG5&amp;"/"&amp;AH5)</f>
        <v>3/5</v>
      </c>
      <c r="AJ5" s="118">
        <f>ROUND((AF5+AG5)/2,1)</f>
        <v>4.5</v>
      </c>
      <c r="AK5" s="118">
        <f>IF(ISNUMBER(AH5),ROUND((AF5+AH5)/2,1),"-")</f>
        <v>5.5</v>
      </c>
      <c r="AL5" s="122">
        <f>MAX(AJ5:AK5)</f>
        <v>5.5</v>
      </c>
      <c r="AM5" s="118" t="str">
        <f>IF(AJ5&gt;=5,AJ5,IF(AK5&gt;=5,AJ5&amp;"/"&amp;AK5,AJ5&amp;"/"&amp;AK5))</f>
        <v>4.5/5.5</v>
      </c>
      <c r="AN5" s="118">
        <v>7</v>
      </c>
      <c r="AO5" s="114">
        <v>4</v>
      </c>
      <c r="AP5" s="114"/>
      <c r="AQ5" s="119">
        <f>IF(ISBLANK(AP5),AO5,AO5&amp;"/"&amp;AP5)</f>
        <v>4</v>
      </c>
      <c r="AR5" s="118">
        <f>ROUND((AN5+AO5)/2,1)</f>
        <v>5.5</v>
      </c>
      <c r="AS5" s="118" t="str">
        <f>IF(ISNUMBER(AP5),ROUND((AN5+AP5)/2,1),"-")</f>
        <v>-</v>
      </c>
      <c r="AT5" s="122">
        <f>MAX(AR5:AS5)</f>
        <v>5.5</v>
      </c>
      <c r="AU5" s="118">
        <f>IF(AR5&gt;=5,AR5,IF(AS5&gt;=5,AR5&amp;"/"&amp;AS5,AR5&amp;"/"&amp;AS5))</f>
        <v>5.5</v>
      </c>
      <c r="AV5" s="118">
        <v>7.3</v>
      </c>
      <c r="AW5" s="118">
        <v>0</v>
      </c>
      <c r="AX5" s="114">
        <v>2</v>
      </c>
      <c r="AY5" s="119" t="str">
        <f>IF(ISBLANK(AX5),AW5,AW5&amp;"/"&amp;AX5)</f>
        <v>0/2</v>
      </c>
      <c r="AZ5" s="118">
        <f>ROUND((AV5+AW5)/2,1)</f>
        <v>3.7</v>
      </c>
      <c r="BA5" s="118">
        <f>IF(ISNUMBER(AX5),ROUND((AV5+AX5)/2,1),"-")</f>
        <v>4.7</v>
      </c>
      <c r="BB5" s="122">
        <v>8.3</v>
      </c>
      <c r="BC5" s="124" t="s">
        <v>69</v>
      </c>
      <c r="BD5" s="125">
        <v>8</v>
      </c>
      <c r="BE5" s="126">
        <f>ROUND((N5*$O$3+V5*$W$3+AD5*$AE$3+AL5*$AM$3+AT5*$AU$3+BB5*$BC$3+BD5*$BD$3)/$BE$3,1)</f>
        <v>6.2</v>
      </c>
      <c r="BF5" s="127" t="str">
        <f>IF(BE5&lt;4,"Kém",IF(BE5&lt;5,"Yếu",IF(BE5&lt;6,"TB",IF(BE5&lt;7,"TBK",IF(BE5&lt;8,"Khá",IF(BE5&lt;9,"Giỏi","XS"))))))</f>
        <v>TBK</v>
      </c>
      <c r="BG5" s="118">
        <v>5</v>
      </c>
      <c r="BH5" s="114">
        <v>5</v>
      </c>
      <c r="BI5" s="114"/>
      <c r="BJ5" s="119">
        <f>IF(ISBLANK(BI5),BH5,BH5&amp;"/"&amp;BI5)</f>
        <v>5</v>
      </c>
      <c r="BK5" s="118">
        <f>ROUND((BG5+BH5)/2,1)</f>
        <v>5</v>
      </c>
      <c r="BL5" s="118" t="str">
        <f>IF(ISNUMBER(BI5),ROUND((BG5+BI5)/2,1),"-")</f>
        <v>-</v>
      </c>
      <c r="BM5" s="124">
        <f>MAX(BK5:BL5)</f>
        <v>5</v>
      </c>
      <c r="BN5" s="118">
        <f>IF(BK5&gt;=5,BK5,IF(BL5&gt;=5,BK5&amp;"/"&amp;BL5,BK5&amp;"/"&amp;BL5))</f>
        <v>5</v>
      </c>
      <c r="BO5" s="118">
        <v>7.3</v>
      </c>
      <c r="BP5" s="125">
        <v>6</v>
      </c>
      <c r="BQ5" s="125"/>
      <c r="BR5" s="119">
        <f>IF(ISBLANK(BQ5),BP5,BP5&amp;"/"&amp;BQ5)</f>
        <v>6</v>
      </c>
      <c r="BS5" s="118">
        <f>ROUND((BO5+BP5)/2,1)</f>
        <v>6.7</v>
      </c>
      <c r="BT5" s="118" t="str">
        <f>IF(ISNUMBER(BQ5),ROUND((BO5+BQ5)/2,1),"-")</f>
        <v>-</v>
      </c>
      <c r="BU5" s="124">
        <f>MAX(BS5:BT5)</f>
        <v>6.7</v>
      </c>
      <c r="BV5" s="118">
        <f>IF(BS5&gt;=5,BS5,IF(BT5&gt;=5,BS5&amp;"/"&amp;BT5,BS5&amp;"/"&amp;BT5))</f>
        <v>6.7</v>
      </c>
      <c r="BW5" s="118">
        <v>9</v>
      </c>
      <c r="BX5" s="114">
        <v>5</v>
      </c>
      <c r="BY5" s="114"/>
      <c r="BZ5" s="119">
        <f>IF(ISBLANK(BY5),BX5,BX5&amp;"/"&amp;BY5)</f>
        <v>5</v>
      </c>
      <c r="CA5" s="118">
        <f>ROUND((BW5+BX5)/2,1)</f>
        <v>7</v>
      </c>
      <c r="CB5" s="118" t="str">
        <f>IF(ISNUMBER(BY5),ROUND((BW5+BY5)/2,1),"-")</f>
        <v>-</v>
      </c>
      <c r="CC5" s="124">
        <f>MAX(CA5:CB5)</f>
        <v>7</v>
      </c>
      <c r="CD5" s="118">
        <f>IF(CA5&gt;=5,CA5,IF(CB5&gt;=5,CA5&amp;"/"&amp;CB5,CA5&amp;"/"&amp;CB5))</f>
        <v>7</v>
      </c>
      <c r="CE5" s="118">
        <v>6.5</v>
      </c>
      <c r="CF5" s="114">
        <v>6</v>
      </c>
      <c r="CG5" s="114"/>
      <c r="CH5" s="119">
        <f>IF(ISBLANK(CG5),CF5,CF5&amp;"/"&amp;CG5)</f>
        <v>6</v>
      </c>
      <c r="CI5" s="118">
        <f>ROUND((CE5+CF5)/2,1)</f>
        <v>6.3</v>
      </c>
      <c r="CJ5" s="118" t="str">
        <f>IF(ISNUMBER(CG5),ROUND((CE5+CG5)/2,1),"-")</f>
        <v>-</v>
      </c>
      <c r="CK5" s="124">
        <f>MAX(CI5:CJ5)</f>
        <v>6.3</v>
      </c>
      <c r="CL5" s="118">
        <f>IF(CI5&gt;=5,CI5,IF(CJ5&gt;=5,CI5&amp;"/"&amp;CJ5,CI5&amp;"/"&amp;CJ5))</f>
        <v>6.3</v>
      </c>
      <c r="CM5" s="118">
        <v>5.8</v>
      </c>
      <c r="CN5" s="114">
        <v>5</v>
      </c>
      <c r="CO5" s="114"/>
      <c r="CP5" s="119">
        <f>IF(ISBLANK(CO5),CN5,CN5&amp;"/"&amp;CO5)</f>
        <v>5</v>
      </c>
      <c r="CQ5" s="118">
        <f>ROUND((CM5+CN5)/2,1)</f>
        <v>5.4</v>
      </c>
      <c r="CR5" s="118" t="str">
        <f>IF(ISNUMBER(CO5),ROUND((CM5+CO5)/2,1),"-")</f>
        <v>-</v>
      </c>
      <c r="CS5" s="124">
        <f>MAX(CQ5:CR5)</f>
        <v>5.4</v>
      </c>
      <c r="CT5" s="118">
        <f>IF(CQ5&gt;=5,CQ5,IF(CR5&gt;=5,CQ5&amp;"/"&amp;CR5,CQ5&amp;"/"&amp;CR5))</f>
        <v>5.4</v>
      </c>
      <c r="CU5" s="118">
        <v>4</v>
      </c>
      <c r="CV5" s="114">
        <v>8</v>
      </c>
      <c r="CW5" s="114"/>
      <c r="CX5" s="119">
        <f>IF(ISBLANK(CW5),CV5,CV5&amp;"/"&amp;CW5)</f>
        <v>8</v>
      </c>
      <c r="CY5" s="118">
        <f>ROUND((CU5+CV5)/2,1)</f>
        <v>6</v>
      </c>
      <c r="CZ5" s="118" t="str">
        <f>IF(ISNUMBER(CW5),ROUND((CU5+CW5)/2,1),"-")</f>
        <v>-</v>
      </c>
      <c r="DA5" s="124">
        <f>MAX(CY5:CZ5)</f>
        <v>6</v>
      </c>
      <c r="DB5" s="118">
        <f>IF(CY5&gt;=5,CY5,IF(CZ5&gt;=5,CY5&amp;"/"&amp;CZ5,CY5&amp;"/"&amp;CZ5))</f>
        <v>6</v>
      </c>
      <c r="DC5" s="118">
        <v>8</v>
      </c>
      <c r="DD5" s="114">
        <v>3</v>
      </c>
      <c r="DE5" s="114"/>
      <c r="DF5" s="119">
        <f>IF(ISBLANK(DE5),DD5,DD5&amp;"/"&amp;DE5)</f>
        <v>3</v>
      </c>
      <c r="DG5" s="118">
        <f>ROUND((DC5+DD5)/2,1)</f>
        <v>5.5</v>
      </c>
      <c r="DH5" s="118" t="str">
        <f>IF(ISNUMBER(DE5),ROUND((DC5+DE5)/2,1),"-")</f>
        <v>-</v>
      </c>
      <c r="DI5" s="124">
        <f>MAX(DG5:DH5)</f>
        <v>5.5</v>
      </c>
      <c r="DJ5" s="118">
        <f>IF(DG5&gt;=5,DG5,IF(DH5&gt;=5,DG5&amp;"/"&amp;DH5,DG5&amp;"/"&amp;DH5))</f>
        <v>5.5</v>
      </c>
      <c r="DK5" s="118">
        <v>8.5</v>
      </c>
      <c r="DL5" s="114">
        <v>8</v>
      </c>
      <c r="DM5" s="114"/>
      <c r="DN5" s="119">
        <f>IF(ISBLANK(DM5),DL5,DL5&amp;"/"&amp;DM5)</f>
        <v>8</v>
      </c>
      <c r="DO5" s="118">
        <f>ROUND((DK5+DL5)/2,1)</f>
        <v>8.3</v>
      </c>
      <c r="DP5" s="118" t="str">
        <f>IF(ISNUMBER(DM5),ROUND((DK5+DM5)/2,1),"-")</f>
        <v>-</v>
      </c>
      <c r="DQ5" s="124">
        <f>MAX(DO5:DP5)</f>
        <v>8.3</v>
      </c>
      <c r="DR5" s="118">
        <f>IF(DO5&gt;=5,DO5,IF(DP5&gt;=5,DO5&amp;"/"&amp;DP5,DO5&amp;"/"&amp;DP5))</f>
        <v>8.3</v>
      </c>
      <c r="DS5" s="125">
        <v>5</v>
      </c>
      <c r="DT5" s="125"/>
      <c r="DU5" s="125">
        <f>MAX(DS5,DT5)</f>
        <v>5</v>
      </c>
      <c r="DV5" s="128">
        <f>IF(DS5&gt;=5,DS5,IF(DT5&gt;=5,DS5&amp;"/"&amp;DT5,DS5&amp;"/"&amp;DT5))</f>
        <v>5</v>
      </c>
      <c r="DW5" s="125">
        <v>6</v>
      </c>
      <c r="DX5" s="125"/>
      <c r="DY5" s="125">
        <f>MAX(DW5,DX5)</f>
        <v>6</v>
      </c>
      <c r="DZ5" s="128">
        <f>IF(DW5&gt;=5,DW5,IF(DX5&gt;=5,DW5&amp;"/"&amp;DX5,DW5&amp;"/"&amp;DX5))</f>
        <v>6</v>
      </c>
      <c r="EA5" s="125">
        <v>7</v>
      </c>
      <c r="EB5" s="125"/>
      <c r="EC5" s="125">
        <f>MAX(EA5,EB5)</f>
        <v>7</v>
      </c>
      <c r="ED5" s="128">
        <f>IF(EA5&gt;=5,EA5,IF(EB5&gt;=5,EA5&amp;"/"&amp;EB5,EA5&amp;"/"&amp;EB5))</f>
        <v>7</v>
      </c>
      <c r="EE5" s="125">
        <f>MIN(DU5,EC5,DY5)</f>
        <v>5</v>
      </c>
      <c r="EF5" s="124">
        <f>ROUND(SUM(DU5,DY5,EC5)/3,1)</f>
        <v>6</v>
      </c>
      <c r="EG5" s="114">
        <v>6</v>
      </c>
      <c r="EH5" s="129">
        <f>ROUND((CK5*$CL$3+CS5*$CT$3+DA5*$DB$3+DI5*$DJ$3+EG5*$EG$3+BM5*$BN$3+BU5*$BV$3+CC5*$CD$3+EF5*$EF$3+DQ5*$DR$3)/$EH$3,1)</f>
        <v>6.1</v>
      </c>
      <c r="EI5" s="114" t="str">
        <f>IF(EH5&lt;4,"Kém",IF(EH5&lt;5,"Yếu",IF(EH5&lt;6,"TB",IF(EH5&lt;7,"TBK",IF(EH5&lt;8,"Khá",IF(EH5&lt;9,"Giỏi","XS"))))))</f>
        <v>TBK</v>
      </c>
      <c r="EJ5" s="129">
        <f>ROUND((BE5*$BE$3+EH5*$EH$3)/$EJ$3,1)</f>
        <v>6.1</v>
      </c>
      <c r="EK5" s="114" t="str">
        <f>IF(EJ5&lt;4,"Kém",IF(EJ5&lt;5,"Yếu",IF(EJ5&lt;6,"TB",IF(EJ5&lt;7,"TBK",IF(EJ5&lt;8,"Khá",IF(EJ5&lt;9,"Giỏi","XS"))))))</f>
        <v>TBK</v>
      </c>
      <c r="EL5" s="114">
        <f>SUM(IF(N5&lt;5,$O$3,0),IF(V5&lt;5,$W$3,0),IF(AD5&lt;5,$AE$3,0),IF(AL5&lt;5,$AM$3,0),IF(AT5&lt;5,$AU$3,0),IF(BB5&lt;5,$BC$3,0),IF(BD5&lt;5,$BD$3,0),IF(BM5&lt;5,$BN$3,0),IF(BU5&lt;5,$BV$3,0),IF(CC5&lt;5,$CD$3,0),IF(CK5&lt;5,$CL$3,0),IF(CS5&lt;5,$CT$3,0),IF(DA5&lt;5,$DB$3,0),IF(DI5&lt;5,$DJ$3,0),IF(DQ5&lt;5,$DR$3,0),IF(EE5&lt;5,$EF$3,0),IF(EG5&lt;5,$EG$3,0))</f>
        <v>0</v>
      </c>
      <c r="EM5" s="114" t="str">
        <f>IF(EJ5&lt;4,"thôi",IF(OR(EJ5&lt;5,EL5&gt;20),"dừng"," "))</f>
        <v> </v>
      </c>
      <c r="EN5" s="130">
        <v>8.5</v>
      </c>
      <c r="EO5" s="114">
        <v>3</v>
      </c>
      <c r="EP5" s="114"/>
      <c r="EQ5" s="119">
        <f>IF(ISBLANK(EP5),EO5,EO5&amp;"/"&amp;EP5)</f>
        <v>3</v>
      </c>
      <c r="ER5" s="118">
        <f>ROUND((EN5+EO5)/2,1)</f>
        <v>5.8</v>
      </c>
      <c r="ES5" s="118" t="str">
        <f>IF(ISNUMBER(EP5),ROUND((EN5+EP5)/2,1),"-")</f>
        <v>-</v>
      </c>
      <c r="ET5" s="124">
        <f>MAX(ER5:ES5)</f>
        <v>5.8</v>
      </c>
      <c r="EU5" s="118">
        <f>IF(ER5&gt;=5,ER5,IF(ES5&gt;=5,ER5&amp;"/"&amp;ES5,ER5&amp;"/"&amp;ES5))</f>
        <v>5.8</v>
      </c>
      <c r="EV5" s="130">
        <v>7.6</v>
      </c>
      <c r="EW5" s="114">
        <v>6</v>
      </c>
      <c r="EX5" s="114"/>
      <c r="EY5" s="119">
        <f>IF(ISBLANK(EX5),EW5,EW5&amp;"/"&amp;EX5)</f>
        <v>6</v>
      </c>
      <c r="EZ5" s="118">
        <f>ROUND((EV5+EW5)/2,1)</f>
        <v>6.8</v>
      </c>
      <c r="FA5" s="118" t="str">
        <f>IF(ISNUMBER(EX5),ROUND((EV5+EX5)/2,1),"-")</f>
        <v>-</v>
      </c>
      <c r="FB5" s="124">
        <f>MAX(EZ5:FA5)</f>
        <v>6.8</v>
      </c>
      <c r="FC5" s="118">
        <f>IF(EZ5&gt;=5,EZ5,IF(FA5&gt;=5,EZ5&amp;"/"&amp;FA5,EZ5&amp;"/"&amp;FA5))</f>
        <v>6.8</v>
      </c>
      <c r="FD5" s="130">
        <v>7.5</v>
      </c>
      <c r="FE5" s="114">
        <v>4</v>
      </c>
      <c r="FF5" s="114"/>
      <c r="FG5" s="119">
        <f>IF(ISBLANK(FF5),FE5,FE5&amp;"/"&amp;FF5)</f>
        <v>4</v>
      </c>
      <c r="FH5" s="118">
        <f>ROUND((FD5+FE5)/2,1)</f>
        <v>5.8</v>
      </c>
      <c r="FI5" s="118" t="str">
        <f>IF(ISNUMBER(FF5),ROUND((FD5+FF5)/2,1),"-")</f>
        <v>-</v>
      </c>
      <c r="FJ5" s="124">
        <f>MAX(FH5:FI5)</f>
        <v>5.8</v>
      </c>
      <c r="FK5" s="118">
        <f>IF(FH5&gt;=5,FH5,IF(FI5&gt;=5,FH5&amp;"/"&amp;FI5,FH5&amp;"/"&amp;FI5))</f>
        <v>5.8</v>
      </c>
      <c r="FL5" s="130">
        <v>8.5</v>
      </c>
      <c r="FM5" s="114">
        <v>5</v>
      </c>
      <c r="FN5" s="114"/>
      <c r="FO5" s="119">
        <f>IF(ISBLANK(FN5),FM5,FM5&amp;"/"&amp;FN5)</f>
        <v>5</v>
      </c>
      <c r="FP5" s="118">
        <f>ROUND((FL5+FM5)/2,1)</f>
        <v>6.8</v>
      </c>
      <c r="FQ5" s="118" t="str">
        <f>IF(ISNUMBER(FN5),ROUND((FL5+FN5)/2,1),"-")</f>
        <v>-</v>
      </c>
      <c r="FR5" s="124">
        <f>MAX(FP5:FQ5)</f>
        <v>6.8</v>
      </c>
      <c r="FS5" s="118">
        <f>IF(FP5&gt;=5,FP5,IF(FQ5&gt;=5,FP5&amp;"/"&amp;FQ5,FP5&amp;"/"&amp;FQ5))</f>
        <v>6.8</v>
      </c>
      <c r="FT5" s="130">
        <v>5.7</v>
      </c>
      <c r="FU5" s="114">
        <v>7</v>
      </c>
      <c r="FV5" s="114"/>
      <c r="FW5" s="119">
        <f>IF(ISBLANK(FV5),FU5,FU5&amp;"/"&amp;FV5)</f>
        <v>7</v>
      </c>
      <c r="FX5" s="118">
        <f>ROUND((FT5+FU5)/2,1)</f>
        <v>6.4</v>
      </c>
      <c r="FY5" s="118" t="str">
        <f>IF(ISNUMBER(FV5),ROUND((FT5+FV5)/2,1),"-")</f>
        <v>-</v>
      </c>
      <c r="FZ5" s="124">
        <f>MAX(FX5:FY5)</f>
        <v>6.4</v>
      </c>
      <c r="GA5" s="118">
        <f>IF(FX5&gt;=5,FX5,IF(FY5&gt;=5,FX5&amp;"/"&amp;FY5,FX5&amp;"/"&amp;FY5))</f>
        <v>6.4</v>
      </c>
      <c r="GB5" s="130">
        <v>6.5</v>
      </c>
      <c r="GC5" s="114">
        <v>7</v>
      </c>
      <c r="GD5" s="114"/>
      <c r="GE5" s="119">
        <f>IF(ISBLANK(GD5),GC5,GC5&amp;"/"&amp;GD5)</f>
        <v>7</v>
      </c>
      <c r="GF5" s="118">
        <f>ROUND((GB5+GC5)/2,1)</f>
        <v>6.8</v>
      </c>
      <c r="GG5" s="118" t="str">
        <f>IF(ISNUMBER(GD5),ROUND((GB5+GD5)/2,1),"-")</f>
        <v>-</v>
      </c>
      <c r="GH5" s="124">
        <f>MAX(GF5:GG5)</f>
        <v>6.8</v>
      </c>
      <c r="GI5" s="118">
        <f>IF(GF5&gt;=5,GF5,IF(GG5&gt;=5,GF5&amp;"/"&amp;GG5,GF5&amp;"/"&amp;GG5))</f>
        <v>6.8</v>
      </c>
      <c r="GJ5" s="114">
        <v>5</v>
      </c>
      <c r="GK5" s="114">
        <v>7</v>
      </c>
      <c r="GL5" s="118">
        <v>7.2</v>
      </c>
      <c r="GM5" s="129">
        <f>ROUND((ET5*$ET$3+FB5*$FB$3+FJ5*$FJ$3+FR5*$FR$3+FZ5*$FZ$3+GH5*$GH$3+GJ5*$GJ$3+GK5*$GK$3+GL5*$GL$3)/$GM$3,1)</f>
        <v>6.6</v>
      </c>
      <c r="GN5" s="131" t="str">
        <f>IF(GM5&lt;4,"Kém",IF(GM5&lt;5,"Yếu",IF(GM5&lt;6,"TB",IF(GM5&lt;7,"TBK",IF(GM5&lt;8,"Khá",IF(GM5&lt;9,"Giỏi","XS"))))))</f>
        <v>TBK</v>
      </c>
      <c r="GO5" s="130">
        <v>7.5</v>
      </c>
      <c r="GP5" s="114">
        <v>5</v>
      </c>
      <c r="GQ5" s="114"/>
      <c r="GR5" s="119">
        <f>IF(ISBLANK(GQ5),GP5,GP5&amp;"/"&amp;GQ5)</f>
        <v>5</v>
      </c>
      <c r="GS5" s="118">
        <f>ROUND((GO5+GP5)/2,1)</f>
        <v>6.3</v>
      </c>
      <c r="GT5" s="118" t="str">
        <f>IF(ISNUMBER(GQ5),ROUND((GO5+GQ5)/2,1),"-")</f>
        <v>-</v>
      </c>
      <c r="GU5" s="124">
        <f>MAX(GS5:GT5)</f>
        <v>6.3</v>
      </c>
      <c r="GV5" s="118">
        <f>IF(GS5&gt;=5,GS5,IF(GT5&gt;=5,GS5&amp;"/"&amp;GT5,GS5&amp;"/"&amp;GT5))</f>
        <v>6.3</v>
      </c>
      <c r="GW5" s="130">
        <v>8</v>
      </c>
      <c r="GX5" s="114">
        <v>8</v>
      </c>
      <c r="GY5" s="114"/>
      <c r="GZ5" s="119">
        <f>IF(ISBLANK(GY5),GX5,GX5&amp;"/"&amp;GY5)</f>
        <v>8</v>
      </c>
      <c r="HA5" s="118">
        <f>ROUND((GW5+GX5)/2,1)</f>
        <v>8</v>
      </c>
      <c r="HB5" s="118" t="str">
        <f>IF(ISNUMBER(GY5),ROUND((GW5+GY5)/2,1),"-")</f>
        <v>-</v>
      </c>
      <c r="HC5" s="124">
        <f>MAX(HA5:HB5)</f>
        <v>8</v>
      </c>
      <c r="HD5" s="118">
        <f>IF(HA5&gt;=5,HA5,IF(HB5&gt;=5,HA5&amp;"/"&amp;HB5,HA5&amp;"/"&amp;HB5))</f>
        <v>8</v>
      </c>
      <c r="HE5" s="130">
        <v>6.5</v>
      </c>
      <c r="HF5" s="114">
        <v>7</v>
      </c>
      <c r="HG5" s="114"/>
      <c r="HH5" s="119">
        <f>IF(ISBLANK(HG5),HF5,HF5&amp;"/"&amp;HG5)</f>
        <v>7</v>
      </c>
      <c r="HI5" s="118">
        <f>ROUND((HE5+HF5)/2,1)</f>
        <v>6.8</v>
      </c>
      <c r="HJ5" s="118" t="str">
        <f>IF(ISNUMBER(HG5),ROUND((HE5+HG5)/2,1),"-")</f>
        <v>-</v>
      </c>
      <c r="HK5" s="124">
        <f>MAX(HI5:HJ5)</f>
        <v>6.8</v>
      </c>
      <c r="HL5" s="118">
        <f>IF(HI5&gt;=5,HI5,IF(HJ5&gt;=5,HI5&amp;"/"&amp;HJ5,HI5&amp;"/"&amp;HJ5))</f>
        <v>6.8</v>
      </c>
      <c r="HM5" s="130">
        <v>5.5</v>
      </c>
      <c r="HN5" s="114">
        <v>6</v>
      </c>
      <c r="HO5" s="114"/>
      <c r="HP5" s="119">
        <f>IF(ISBLANK(HO5),HN5,HN5&amp;"/"&amp;HO5)</f>
        <v>6</v>
      </c>
      <c r="HQ5" s="118">
        <f>ROUND((HM5+HN5)/2,1)</f>
        <v>5.8</v>
      </c>
      <c r="HR5" s="118" t="str">
        <f>IF(ISNUMBER(HO5),ROUND((HM5+HO5)/2,1),"-")</f>
        <v>-</v>
      </c>
      <c r="HS5" s="124">
        <f>MAX(HQ5:HR5)</f>
        <v>5.8</v>
      </c>
      <c r="HT5" s="118">
        <f>IF(HQ5&gt;=5,HQ5,IF(HR5&gt;=5,HQ5&amp;"/"&amp;HR5,HQ5&amp;"/"&amp;HR5))</f>
        <v>5.8</v>
      </c>
      <c r="HU5" s="130">
        <v>5.5</v>
      </c>
      <c r="HV5" s="114">
        <v>4</v>
      </c>
      <c r="HW5" s="114">
        <v>6</v>
      </c>
      <c r="HX5" s="119" t="str">
        <f>IF(ISBLANK(HW5),HV5,HV5&amp;"/"&amp;HW5)</f>
        <v>4/6</v>
      </c>
      <c r="HY5" s="118">
        <f>ROUND((HU5+HV5)/2,1)</f>
        <v>4.8</v>
      </c>
      <c r="HZ5" s="118">
        <f>IF(ISNUMBER(HW5),ROUND((HU5+HW5)/2,1),"-")</f>
        <v>5.8</v>
      </c>
      <c r="IA5" s="124">
        <f>MAX(HY5:HZ5)</f>
        <v>5.8</v>
      </c>
      <c r="IB5" s="118" t="str">
        <f>IF(HY5&gt;=5,HY5,IF(HZ5&gt;=5,HY5&amp;"/"&amp;HZ5,HY5&amp;"/"&amp;HZ5))</f>
        <v>4.8/5.8</v>
      </c>
      <c r="IC5" s="114">
        <v>6</v>
      </c>
      <c r="ID5" s="114">
        <v>8</v>
      </c>
      <c r="IE5" s="114">
        <v>6</v>
      </c>
      <c r="IF5" s="118">
        <v>7.8</v>
      </c>
      <c r="IG5" s="129">
        <f>ROUND((HC5*$HC$3+GU5*$GU$3+HK5*$HK$3+HS5*$HS$3+IA5*$IA$3+IC5*$IC$3+ID5*$ID$3+IE5*$IE$3+IF5*$IF$3)/$IG$3,1)</f>
        <v>6.9</v>
      </c>
      <c r="IH5" s="114" t="str">
        <f>IF(IG5&lt;4,"Kém",IF(IG5&lt;5,"Yếu",IF(IG5&lt;6,"TB",IF(IG5&lt;7,"TBK",IF(IG5&lt;8,"Khá",IF(IG5&lt;9,"Giỏi","XS"))))))</f>
        <v>TBK</v>
      </c>
      <c r="II5" s="129">
        <f>ROUND((IG5*$IG$3+GM5*$GM$3)/$II$3,1)</f>
        <v>6.7</v>
      </c>
      <c r="IJ5" s="114" t="str">
        <f>IF(II5&lt;4,"Kém",IF(II5&lt;5,"Yếu",IF(II5&lt;6,"TB",IF(II5&lt;7,"TBK",IF(II5&lt;8,"Khá",IF(II5&lt;9,"Giỏi","XS"))))))</f>
        <v>TBK</v>
      </c>
      <c r="IK5" s="129">
        <f>ROUND((II5*$II$3+EJ5*$EJ$3)/$IK$3,1)</f>
        <v>6.4</v>
      </c>
      <c r="IL5" s="114" t="s">
        <v>78</v>
      </c>
      <c r="IM5" s="97">
        <v>8</v>
      </c>
      <c r="IN5" s="97">
        <v>5</v>
      </c>
      <c r="IO5" s="97">
        <v>5.5</v>
      </c>
      <c r="IP5" s="98">
        <f>ROUND(SUM(IM5:IO5)/3,1)</f>
        <v>6.2</v>
      </c>
      <c r="IQ5" s="113">
        <f>ROUND((IK5+IP5)/2,1)</f>
        <v>6.3</v>
      </c>
      <c r="IR5" s="99" t="s">
        <v>54</v>
      </c>
      <c r="IS5" s="132"/>
      <c r="IT5" s="132"/>
      <c r="IU5" s="132"/>
      <c r="IV5" s="132"/>
    </row>
    <row r="6" spans="1:256" s="67" customFormat="1" ht="15.75">
      <c r="A6" s="63"/>
      <c r="B6" s="63"/>
      <c r="C6" s="63"/>
      <c r="D6" s="63"/>
      <c r="E6" s="75"/>
      <c r="F6" s="63"/>
      <c r="G6" s="63"/>
      <c r="H6" s="76"/>
      <c r="I6" s="68"/>
      <c r="J6" s="68"/>
      <c r="K6" s="68"/>
      <c r="L6" s="68"/>
      <c r="M6" s="68"/>
      <c r="N6" s="68"/>
      <c r="O6" s="77"/>
      <c r="P6" s="62"/>
      <c r="Q6" s="62"/>
      <c r="R6" s="62"/>
      <c r="S6" s="62"/>
      <c r="T6" s="78"/>
      <c r="U6" s="78"/>
      <c r="V6" s="78"/>
      <c r="W6" s="69"/>
      <c r="X6" s="62"/>
      <c r="Y6" s="62"/>
      <c r="Z6" s="62"/>
      <c r="AA6" s="62"/>
      <c r="AB6" s="62"/>
      <c r="AC6" s="62"/>
      <c r="AD6" s="62"/>
      <c r="AE6" s="69"/>
      <c r="AF6" s="62"/>
      <c r="AG6" s="62"/>
      <c r="AH6" s="62"/>
      <c r="AI6" s="62"/>
      <c r="AJ6" s="62"/>
      <c r="AK6" s="62"/>
      <c r="AL6" s="62"/>
      <c r="AM6" s="69"/>
      <c r="AN6" s="62"/>
      <c r="AO6" s="62"/>
      <c r="AP6" s="62"/>
      <c r="AQ6" s="62"/>
      <c r="AR6" s="62"/>
      <c r="AS6" s="62"/>
      <c r="AT6" s="62"/>
      <c r="AU6" s="69"/>
      <c r="AV6" s="62"/>
      <c r="AW6" s="62"/>
      <c r="AX6" s="62"/>
      <c r="AY6" s="62"/>
      <c r="AZ6" s="62"/>
      <c r="BA6" s="62"/>
      <c r="BB6" s="62"/>
      <c r="BC6" s="69"/>
      <c r="BD6" s="73"/>
      <c r="BG6" s="70"/>
      <c r="BH6" s="70"/>
      <c r="BI6" s="70"/>
      <c r="BJ6" s="70"/>
      <c r="BK6" s="70"/>
      <c r="BL6" s="70"/>
      <c r="BM6" s="70"/>
      <c r="BN6" s="71"/>
      <c r="BO6" s="62"/>
      <c r="BP6" s="72"/>
      <c r="BQ6" s="72"/>
      <c r="BR6" s="62"/>
      <c r="BS6" s="62"/>
      <c r="BT6" s="62"/>
      <c r="BU6" s="62"/>
      <c r="BV6" s="62"/>
      <c r="BW6" s="70"/>
      <c r="BX6" s="70"/>
      <c r="BY6" s="70"/>
      <c r="BZ6" s="70"/>
      <c r="CA6" s="70"/>
      <c r="CB6" s="70"/>
      <c r="CC6" s="70"/>
      <c r="CD6" s="71"/>
      <c r="CE6" s="70"/>
      <c r="CF6" s="70"/>
      <c r="CG6" s="70"/>
      <c r="CH6" s="70"/>
      <c r="CI6" s="70"/>
      <c r="CJ6" s="70"/>
      <c r="CK6" s="70"/>
      <c r="CL6" s="71"/>
      <c r="CM6" s="70"/>
      <c r="CN6" s="70"/>
      <c r="CO6" s="70"/>
      <c r="CP6" s="70"/>
      <c r="CQ6" s="70"/>
      <c r="CR6" s="70"/>
      <c r="CS6" s="70"/>
      <c r="CT6" s="71"/>
      <c r="CU6" s="70"/>
      <c r="CV6" s="70"/>
      <c r="CW6" s="70"/>
      <c r="CX6" s="70"/>
      <c r="CY6" s="70"/>
      <c r="CZ6" s="70"/>
      <c r="DA6" s="70"/>
      <c r="DB6" s="71"/>
      <c r="DC6" s="70"/>
      <c r="DD6" s="70"/>
      <c r="DE6" s="70"/>
      <c r="DF6" s="70"/>
      <c r="DG6" s="70"/>
      <c r="DH6" s="70"/>
      <c r="DI6" s="70"/>
      <c r="DJ6" s="71"/>
      <c r="DK6" s="70"/>
      <c r="DL6" s="70"/>
      <c r="DM6" s="70"/>
      <c r="DN6" s="70"/>
      <c r="DO6" s="70"/>
      <c r="DP6" s="70"/>
      <c r="DQ6" s="70"/>
      <c r="DR6" s="71"/>
      <c r="DS6" s="73"/>
      <c r="DT6" s="73"/>
      <c r="DU6" s="73"/>
      <c r="DV6" s="74"/>
      <c r="DW6" s="73"/>
      <c r="DX6" s="73"/>
      <c r="DY6" s="73"/>
      <c r="DZ6" s="73"/>
      <c r="EA6" s="73"/>
      <c r="EB6" s="73"/>
      <c r="EC6" s="73"/>
      <c r="ED6" s="73"/>
      <c r="EE6" s="73"/>
      <c r="EF6" s="65"/>
      <c r="EG6" s="66"/>
      <c r="EN6" s="63"/>
      <c r="EO6" s="63"/>
      <c r="EP6" s="63"/>
      <c r="EQ6" s="63"/>
      <c r="ER6" s="63"/>
      <c r="ES6" s="63"/>
      <c r="ET6" s="63"/>
      <c r="EU6" s="64"/>
      <c r="EV6" s="63"/>
      <c r="EW6" s="63"/>
      <c r="EX6" s="63"/>
      <c r="EY6" s="63"/>
      <c r="EZ6" s="63"/>
      <c r="FA6" s="63"/>
      <c r="FB6" s="63"/>
      <c r="FC6" s="64"/>
      <c r="FD6" s="63"/>
      <c r="FE6" s="63"/>
      <c r="FF6" s="63"/>
      <c r="FG6" s="63"/>
      <c r="FH6" s="63"/>
      <c r="FI6" s="63"/>
      <c r="FJ6" s="63"/>
      <c r="FK6" s="64"/>
      <c r="FL6" s="63"/>
      <c r="FM6" s="63"/>
      <c r="FN6" s="63"/>
      <c r="FO6" s="63"/>
      <c r="FP6" s="63"/>
      <c r="FQ6" s="63"/>
      <c r="FR6" s="63"/>
      <c r="FS6" s="64"/>
      <c r="FT6" s="63"/>
      <c r="FU6" s="63"/>
      <c r="FV6" s="63"/>
      <c r="FW6" s="63"/>
      <c r="FX6" s="63"/>
      <c r="FY6" s="63"/>
      <c r="FZ6" s="63"/>
      <c r="GA6" s="64"/>
      <c r="GB6" s="63"/>
      <c r="GC6" s="63"/>
      <c r="GD6" s="63"/>
      <c r="GE6" s="63"/>
      <c r="GF6" s="63"/>
      <c r="GG6" s="63"/>
      <c r="GH6" s="63"/>
      <c r="GI6" s="64"/>
      <c r="GJ6" s="68"/>
      <c r="GK6" s="68"/>
      <c r="GL6" s="68"/>
      <c r="GM6" s="68"/>
      <c r="GN6" s="68"/>
      <c r="GO6" s="63"/>
      <c r="GP6" s="63"/>
      <c r="GQ6" s="63"/>
      <c r="GR6" s="63"/>
      <c r="GS6" s="63"/>
      <c r="GT6" s="63"/>
      <c r="GU6" s="63"/>
      <c r="GV6" s="64"/>
      <c r="GW6" s="63"/>
      <c r="GX6" s="63"/>
      <c r="GY6" s="63"/>
      <c r="GZ6" s="63"/>
      <c r="HA6" s="63"/>
      <c r="HB6" s="63"/>
      <c r="HC6" s="63"/>
      <c r="HD6" s="64"/>
      <c r="HE6" s="63"/>
      <c r="HF6" s="63"/>
      <c r="HG6" s="63"/>
      <c r="HH6" s="63"/>
      <c r="HI6" s="63"/>
      <c r="HJ6" s="63"/>
      <c r="HK6" s="63"/>
      <c r="HL6" s="64"/>
      <c r="HM6" s="63"/>
      <c r="HN6" s="63"/>
      <c r="HO6" s="63"/>
      <c r="HP6" s="63"/>
      <c r="HQ6" s="63"/>
      <c r="HR6" s="63"/>
      <c r="HS6" s="63"/>
      <c r="HT6" s="64"/>
      <c r="HU6" s="63"/>
      <c r="HV6" s="63"/>
      <c r="HW6" s="63"/>
      <c r="HX6" s="63"/>
      <c r="HY6" s="63"/>
      <c r="HZ6" s="63"/>
      <c r="IA6" s="63"/>
      <c r="IB6" s="64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100"/>
      <c r="IN6" s="100"/>
      <c r="IO6" s="100"/>
      <c r="IP6" s="101"/>
      <c r="IQ6" s="100"/>
      <c r="IR6" s="100"/>
      <c r="IS6" s="2"/>
      <c r="IT6" s="2"/>
      <c r="IU6" s="2"/>
      <c r="IV6" s="2"/>
    </row>
    <row r="7" spans="1:256" s="67" customFormat="1" ht="15.75">
      <c r="A7" s="63"/>
      <c r="B7" s="63"/>
      <c r="C7" s="63"/>
      <c r="D7" s="63"/>
      <c r="E7" s="75"/>
      <c r="F7" s="63"/>
      <c r="G7" s="63"/>
      <c r="H7" s="76"/>
      <c r="I7" s="68"/>
      <c r="J7" s="68"/>
      <c r="K7" s="68"/>
      <c r="L7" s="68"/>
      <c r="M7" s="68"/>
      <c r="N7" s="68"/>
      <c r="O7" s="77"/>
      <c r="P7" s="62"/>
      <c r="Q7" s="62"/>
      <c r="R7" s="62"/>
      <c r="S7" s="62"/>
      <c r="T7" s="78"/>
      <c r="U7" s="78"/>
      <c r="V7" s="78"/>
      <c r="W7" s="69"/>
      <c r="X7" s="62"/>
      <c r="Y7" s="62"/>
      <c r="Z7" s="62"/>
      <c r="AA7" s="62"/>
      <c r="AB7" s="62"/>
      <c r="AC7" s="62"/>
      <c r="AD7" s="62"/>
      <c r="AE7" s="69"/>
      <c r="AF7" s="62"/>
      <c r="AG7" s="62"/>
      <c r="AH7" s="62"/>
      <c r="AI7" s="62"/>
      <c r="AJ7" s="62"/>
      <c r="AK7" s="62"/>
      <c r="AL7" s="62"/>
      <c r="AM7" s="69"/>
      <c r="AN7" s="62"/>
      <c r="AO7" s="62"/>
      <c r="AP7" s="62"/>
      <c r="AQ7" s="62"/>
      <c r="AR7" s="62"/>
      <c r="AS7" s="62"/>
      <c r="AT7" s="62"/>
      <c r="AU7" s="69"/>
      <c r="AV7" s="62"/>
      <c r="AW7" s="62"/>
      <c r="AX7" s="62"/>
      <c r="AY7" s="62"/>
      <c r="AZ7" s="62"/>
      <c r="BA7" s="62"/>
      <c r="BB7" s="62"/>
      <c r="BC7" s="69"/>
      <c r="BD7" s="73"/>
      <c r="BG7" s="70"/>
      <c r="BH7" s="70"/>
      <c r="BI7" s="70"/>
      <c r="BJ7" s="70"/>
      <c r="BK7" s="70"/>
      <c r="BL7" s="70"/>
      <c r="BM7" s="70"/>
      <c r="BN7" s="71"/>
      <c r="BO7" s="62"/>
      <c r="BP7" s="72"/>
      <c r="BQ7" s="72"/>
      <c r="BR7" s="62"/>
      <c r="BS7" s="62"/>
      <c r="BT7" s="62"/>
      <c r="BU7" s="62"/>
      <c r="BV7" s="62"/>
      <c r="BW7" s="70"/>
      <c r="BX7" s="70"/>
      <c r="BY7" s="70"/>
      <c r="BZ7" s="70"/>
      <c r="CA7" s="70"/>
      <c r="CB7" s="70"/>
      <c r="CC7" s="70"/>
      <c r="CD7" s="71"/>
      <c r="CE7" s="70"/>
      <c r="CF7" s="70"/>
      <c r="CG7" s="70"/>
      <c r="CH7" s="70"/>
      <c r="CI7" s="70"/>
      <c r="CJ7" s="70"/>
      <c r="CK7" s="70"/>
      <c r="CL7" s="71"/>
      <c r="CM7" s="70"/>
      <c r="CN7" s="70"/>
      <c r="CO7" s="70"/>
      <c r="CP7" s="70"/>
      <c r="CQ7" s="70"/>
      <c r="CR7" s="70"/>
      <c r="CS7" s="70"/>
      <c r="CT7" s="71"/>
      <c r="CU7" s="70"/>
      <c r="CV7" s="70"/>
      <c r="CW7" s="70"/>
      <c r="CX7" s="70"/>
      <c r="CY7" s="70"/>
      <c r="CZ7" s="70"/>
      <c r="DA7" s="70"/>
      <c r="DB7" s="71"/>
      <c r="DC7" s="70"/>
      <c r="DD7" s="70"/>
      <c r="DE7" s="70"/>
      <c r="DF7" s="70"/>
      <c r="DG7" s="70"/>
      <c r="DH7" s="70"/>
      <c r="DI7" s="70"/>
      <c r="DJ7" s="71"/>
      <c r="DK7" s="70"/>
      <c r="DL7" s="70"/>
      <c r="DM7" s="70"/>
      <c r="DN7" s="70"/>
      <c r="DO7" s="70"/>
      <c r="DP7" s="70"/>
      <c r="DQ7" s="70"/>
      <c r="DR7" s="71"/>
      <c r="DS7" s="73"/>
      <c r="DT7" s="73"/>
      <c r="DU7" s="73"/>
      <c r="DV7" s="74"/>
      <c r="DW7" s="73"/>
      <c r="DX7" s="73"/>
      <c r="DY7" s="73"/>
      <c r="DZ7" s="73"/>
      <c r="EA7" s="73"/>
      <c r="EB7" s="73"/>
      <c r="EC7" s="73"/>
      <c r="ED7" s="73"/>
      <c r="EE7" s="73"/>
      <c r="EF7" s="65"/>
      <c r="EG7" s="66"/>
      <c r="EN7" s="63"/>
      <c r="EO7" s="63"/>
      <c r="EP7" s="63"/>
      <c r="EQ7" s="63"/>
      <c r="ER7" s="63"/>
      <c r="ES7" s="63"/>
      <c r="ET7" s="63"/>
      <c r="EU7" s="64"/>
      <c r="EV7" s="63"/>
      <c r="EW7" s="63"/>
      <c r="EX7" s="63"/>
      <c r="EY7" s="63"/>
      <c r="EZ7" s="63"/>
      <c r="FA7" s="63"/>
      <c r="FB7" s="63"/>
      <c r="FC7" s="64"/>
      <c r="FD7" s="63"/>
      <c r="FE7" s="63"/>
      <c r="FF7" s="63"/>
      <c r="FG7" s="63"/>
      <c r="FH7" s="63"/>
      <c r="FI7" s="63"/>
      <c r="FJ7" s="63"/>
      <c r="FK7" s="64"/>
      <c r="FL7" s="63"/>
      <c r="FM7" s="63"/>
      <c r="FN7" s="63"/>
      <c r="FO7" s="63"/>
      <c r="FP7" s="63"/>
      <c r="FQ7" s="63"/>
      <c r="FR7" s="63"/>
      <c r="FS7" s="64"/>
      <c r="FT7" s="63"/>
      <c r="FU7" s="63"/>
      <c r="FV7" s="63"/>
      <c r="FW7" s="63"/>
      <c r="FX7" s="63"/>
      <c r="FY7" s="63"/>
      <c r="FZ7" s="63"/>
      <c r="GA7" s="64"/>
      <c r="GB7" s="63"/>
      <c r="GC7" s="63"/>
      <c r="GD7" s="63"/>
      <c r="GE7" s="63"/>
      <c r="GF7" s="63"/>
      <c r="GG7" s="63"/>
      <c r="GH7" s="63"/>
      <c r="GI7" s="64"/>
      <c r="GJ7" s="68"/>
      <c r="GK7" s="68"/>
      <c r="GL7" s="68"/>
      <c r="GM7" s="68"/>
      <c r="GN7" s="68"/>
      <c r="GO7" s="63"/>
      <c r="GP7" s="63"/>
      <c r="GQ7" s="63"/>
      <c r="GR7" s="63"/>
      <c r="GS7" s="63"/>
      <c r="GT7" s="63"/>
      <c r="GU7" s="63"/>
      <c r="GV7" s="64"/>
      <c r="GW7" s="63"/>
      <c r="GX7" s="63"/>
      <c r="GY7" s="63"/>
      <c r="GZ7" s="63"/>
      <c r="HA7" s="63"/>
      <c r="HB7" s="63"/>
      <c r="HC7" s="63"/>
      <c r="HD7" s="64"/>
      <c r="HE7" s="63"/>
      <c r="HF7" s="63"/>
      <c r="HG7" s="63"/>
      <c r="HH7" s="63"/>
      <c r="HI7" s="63"/>
      <c r="HJ7" s="63"/>
      <c r="HK7" s="63"/>
      <c r="HL7" s="64"/>
      <c r="HM7" s="63"/>
      <c r="HN7" s="63"/>
      <c r="HO7" s="63"/>
      <c r="HP7" s="63"/>
      <c r="HQ7" s="63"/>
      <c r="HR7" s="63"/>
      <c r="HS7" s="63"/>
      <c r="HT7" s="64"/>
      <c r="HU7" s="63"/>
      <c r="HV7" s="63"/>
      <c r="HW7" s="63"/>
      <c r="HX7" s="63"/>
      <c r="HY7" s="63"/>
      <c r="HZ7" s="63"/>
      <c r="IA7" s="63"/>
      <c r="IB7" s="64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100"/>
      <c r="IN7" s="100"/>
      <c r="IO7" s="100"/>
      <c r="IP7" s="101"/>
      <c r="IQ7" s="100"/>
      <c r="IR7" s="100"/>
      <c r="IS7" s="2"/>
      <c r="IT7" s="2"/>
      <c r="IU7" s="2"/>
      <c r="IV7" s="2"/>
    </row>
    <row r="8" spans="1:256" s="67" customFormat="1" ht="15.75">
      <c r="A8" s="63"/>
      <c r="B8" s="63"/>
      <c r="C8" s="63"/>
      <c r="D8" s="63"/>
      <c r="E8" s="75"/>
      <c r="F8" s="63"/>
      <c r="G8" s="63"/>
      <c r="H8" s="76"/>
      <c r="I8" s="68"/>
      <c r="J8" s="68"/>
      <c r="K8" s="68"/>
      <c r="L8" s="68"/>
      <c r="M8" s="68"/>
      <c r="N8" s="68"/>
      <c r="O8" s="77"/>
      <c r="P8" s="62"/>
      <c r="Q8" s="62"/>
      <c r="R8" s="62"/>
      <c r="S8" s="62"/>
      <c r="T8" s="78"/>
      <c r="U8" s="78"/>
      <c r="V8" s="78"/>
      <c r="W8" s="69"/>
      <c r="X8" s="62"/>
      <c r="Y8" s="62"/>
      <c r="Z8" s="62"/>
      <c r="AA8" s="62"/>
      <c r="AB8" s="62"/>
      <c r="AC8" s="62"/>
      <c r="AD8" s="62"/>
      <c r="AE8" s="69"/>
      <c r="AF8" s="62"/>
      <c r="AG8" s="62"/>
      <c r="AH8" s="62"/>
      <c r="AI8" s="62"/>
      <c r="AJ8" s="62"/>
      <c r="AK8" s="62"/>
      <c r="AL8" s="62"/>
      <c r="AM8" s="69"/>
      <c r="AN8" s="62"/>
      <c r="AO8" s="62"/>
      <c r="AP8" s="62"/>
      <c r="AQ8" s="62"/>
      <c r="AR8" s="62"/>
      <c r="AS8" s="62"/>
      <c r="AT8" s="62"/>
      <c r="AU8" s="69"/>
      <c r="AV8" s="62"/>
      <c r="AW8" s="62"/>
      <c r="AX8" s="62"/>
      <c r="AY8" s="62"/>
      <c r="AZ8" s="62"/>
      <c r="BA8" s="62"/>
      <c r="BB8" s="62"/>
      <c r="BC8" s="69"/>
      <c r="BD8" s="73"/>
      <c r="BG8" s="70"/>
      <c r="BH8" s="70"/>
      <c r="BI8" s="70"/>
      <c r="BJ8" s="70"/>
      <c r="BK8" s="70"/>
      <c r="BL8" s="70"/>
      <c r="BM8" s="70"/>
      <c r="BN8" s="71"/>
      <c r="BO8" s="62"/>
      <c r="BP8" s="72"/>
      <c r="BQ8" s="72"/>
      <c r="BR8" s="62"/>
      <c r="BS8" s="62"/>
      <c r="BT8" s="62"/>
      <c r="BU8" s="62"/>
      <c r="BV8" s="62"/>
      <c r="BW8" s="70"/>
      <c r="BX8" s="70"/>
      <c r="BY8" s="70"/>
      <c r="BZ8" s="70"/>
      <c r="CA8" s="70"/>
      <c r="CB8" s="70"/>
      <c r="CC8" s="70"/>
      <c r="CD8" s="71"/>
      <c r="CE8" s="70"/>
      <c r="CF8" s="70"/>
      <c r="CG8" s="70"/>
      <c r="CH8" s="70"/>
      <c r="CI8" s="70"/>
      <c r="CJ8" s="70"/>
      <c r="CK8" s="70"/>
      <c r="CL8" s="71"/>
      <c r="CM8" s="70"/>
      <c r="CN8" s="70"/>
      <c r="CO8" s="70"/>
      <c r="CP8" s="70"/>
      <c r="CQ8" s="70"/>
      <c r="CR8" s="70"/>
      <c r="CS8" s="70"/>
      <c r="CT8" s="71"/>
      <c r="CU8" s="70"/>
      <c r="CV8" s="70"/>
      <c r="CW8" s="70"/>
      <c r="CX8" s="70"/>
      <c r="CY8" s="70"/>
      <c r="CZ8" s="70"/>
      <c r="DA8" s="70"/>
      <c r="DB8" s="71"/>
      <c r="DC8" s="70"/>
      <c r="DD8" s="70"/>
      <c r="DE8" s="70"/>
      <c r="DF8" s="70"/>
      <c r="DG8" s="70"/>
      <c r="DH8" s="70"/>
      <c r="DI8" s="70"/>
      <c r="DJ8" s="71"/>
      <c r="DK8" s="70"/>
      <c r="DL8" s="70"/>
      <c r="DM8" s="70"/>
      <c r="DN8" s="70"/>
      <c r="DO8" s="70"/>
      <c r="DP8" s="70"/>
      <c r="DQ8" s="70"/>
      <c r="DR8" s="71"/>
      <c r="DS8" s="73"/>
      <c r="DT8" s="73"/>
      <c r="DU8" s="73"/>
      <c r="DV8" s="74"/>
      <c r="DW8" s="73"/>
      <c r="DX8" s="73"/>
      <c r="DY8" s="73"/>
      <c r="DZ8" s="73"/>
      <c r="EA8" s="73"/>
      <c r="EB8" s="73"/>
      <c r="EC8" s="73"/>
      <c r="ED8" s="73"/>
      <c r="EE8" s="73"/>
      <c r="EF8" s="65"/>
      <c r="EG8" s="66"/>
      <c r="EN8" s="63"/>
      <c r="EO8" s="63"/>
      <c r="EP8" s="63"/>
      <c r="EQ8" s="63"/>
      <c r="ER8" s="63"/>
      <c r="ES8" s="63"/>
      <c r="ET8" s="63"/>
      <c r="EU8" s="64"/>
      <c r="EV8" s="63"/>
      <c r="EW8" s="63"/>
      <c r="EX8" s="63"/>
      <c r="EY8" s="63"/>
      <c r="EZ8" s="63"/>
      <c r="FA8" s="63"/>
      <c r="FB8" s="63"/>
      <c r="FC8" s="64"/>
      <c r="FD8" s="63"/>
      <c r="FE8" s="63"/>
      <c r="FF8" s="63"/>
      <c r="FG8" s="63"/>
      <c r="FH8" s="63"/>
      <c r="FI8" s="63"/>
      <c r="FJ8" s="63"/>
      <c r="FK8" s="64"/>
      <c r="FL8" s="63"/>
      <c r="FM8" s="63"/>
      <c r="FN8" s="63"/>
      <c r="FO8" s="63"/>
      <c r="FP8" s="63"/>
      <c r="FQ8" s="63"/>
      <c r="FR8" s="63"/>
      <c r="FS8" s="64"/>
      <c r="FT8" s="63"/>
      <c r="FU8" s="63"/>
      <c r="FV8" s="63"/>
      <c r="FW8" s="63"/>
      <c r="FX8" s="63"/>
      <c r="FY8" s="63"/>
      <c r="FZ8" s="63"/>
      <c r="GA8" s="64"/>
      <c r="GB8" s="63"/>
      <c r="GC8" s="63"/>
      <c r="GD8" s="63"/>
      <c r="GE8" s="63"/>
      <c r="GF8" s="63"/>
      <c r="GG8" s="63"/>
      <c r="GH8" s="63"/>
      <c r="GI8" s="64"/>
      <c r="GJ8" s="68"/>
      <c r="GK8" s="68"/>
      <c r="GL8" s="68"/>
      <c r="GM8" s="68"/>
      <c r="GN8" s="68"/>
      <c r="GO8" s="63"/>
      <c r="GP8" s="63"/>
      <c r="GQ8" s="63"/>
      <c r="GR8" s="63"/>
      <c r="GS8" s="63"/>
      <c r="GT8" s="63"/>
      <c r="GU8" s="63"/>
      <c r="GV8" s="64"/>
      <c r="GW8" s="63"/>
      <c r="GX8" s="63"/>
      <c r="GY8" s="63"/>
      <c r="GZ8" s="63"/>
      <c r="HA8" s="63"/>
      <c r="HB8" s="63"/>
      <c r="HC8" s="63"/>
      <c r="HD8" s="64"/>
      <c r="HE8" s="63"/>
      <c r="HF8" s="63"/>
      <c r="HG8" s="63"/>
      <c r="HH8" s="63"/>
      <c r="HI8" s="63"/>
      <c r="HJ8" s="63"/>
      <c r="HK8" s="63"/>
      <c r="HL8" s="64"/>
      <c r="HM8" s="63"/>
      <c r="HN8" s="63"/>
      <c r="HO8" s="63"/>
      <c r="HP8" s="63"/>
      <c r="HQ8" s="63"/>
      <c r="HR8" s="63"/>
      <c r="HS8" s="63"/>
      <c r="HT8" s="64"/>
      <c r="HU8" s="63"/>
      <c r="HV8" s="63"/>
      <c r="HW8" s="63"/>
      <c r="HX8" s="63"/>
      <c r="HY8" s="63"/>
      <c r="HZ8" s="63"/>
      <c r="IA8" s="63"/>
      <c r="IB8" s="64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100"/>
      <c r="IN8" s="100"/>
      <c r="IO8" s="100"/>
      <c r="IP8" s="101"/>
      <c r="IQ8" s="100"/>
      <c r="IR8" s="100"/>
      <c r="IS8" s="2"/>
      <c r="IT8" s="2"/>
      <c r="IU8" s="2"/>
      <c r="IV8" s="2"/>
    </row>
    <row r="9" spans="1:256" s="67" customFormat="1" ht="15.75">
      <c r="A9" s="63"/>
      <c r="B9" s="63"/>
      <c r="C9" s="63"/>
      <c r="D9" s="63"/>
      <c r="E9" s="75"/>
      <c r="F9" s="63"/>
      <c r="G9" s="63"/>
      <c r="H9" s="76"/>
      <c r="I9" s="68"/>
      <c r="J9" s="68"/>
      <c r="K9" s="68"/>
      <c r="L9" s="68"/>
      <c r="M9" s="68"/>
      <c r="N9" s="68"/>
      <c r="O9" s="77"/>
      <c r="P9" s="62"/>
      <c r="Q9" s="62"/>
      <c r="R9" s="62"/>
      <c r="S9" s="62"/>
      <c r="T9" s="78"/>
      <c r="U9" s="78"/>
      <c r="V9" s="78"/>
      <c r="W9" s="69"/>
      <c r="X9" s="62"/>
      <c r="Y9" s="62"/>
      <c r="Z9" s="62"/>
      <c r="AA9" s="62"/>
      <c r="AB9" s="62"/>
      <c r="AC9" s="62"/>
      <c r="AD9" s="62"/>
      <c r="AE9" s="69"/>
      <c r="AF9" s="62"/>
      <c r="AG9" s="62"/>
      <c r="AH9" s="62"/>
      <c r="AI9" s="62"/>
      <c r="AJ9" s="62"/>
      <c r="AK9" s="62"/>
      <c r="AL9" s="62"/>
      <c r="AM9" s="69"/>
      <c r="AN9" s="62"/>
      <c r="AO9" s="62"/>
      <c r="AP9" s="62"/>
      <c r="AQ9" s="62"/>
      <c r="AR9" s="62"/>
      <c r="AS9" s="62"/>
      <c r="AT9" s="62"/>
      <c r="AU9" s="69"/>
      <c r="AV9" s="62"/>
      <c r="AW9" s="62"/>
      <c r="AX9" s="62"/>
      <c r="AY9" s="62"/>
      <c r="AZ9" s="62"/>
      <c r="BA9" s="62"/>
      <c r="BB9" s="62"/>
      <c r="BC9" s="69"/>
      <c r="BD9" s="73"/>
      <c r="BG9" s="70"/>
      <c r="BH9" s="70"/>
      <c r="BI9" s="70"/>
      <c r="BJ9" s="70"/>
      <c r="BK9" s="70"/>
      <c r="BL9" s="70"/>
      <c r="BM9" s="70"/>
      <c r="BN9" s="71"/>
      <c r="BO9" s="62"/>
      <c r="BP9" s="72"/>
      <c r="BQ9" s="72"/>
      <c r="BR9" s="62"/>
      <c r="BS9" s="62"/>
      <c r="BT9" s="62"/>
      <c r="BU9" s="62"/>
      <c r="BV9" s="62"/>
      <c r="BW9" s="70"/>
      <c r="BX9" s="70"/>
      <c r="BY9" s="70"/>
      <c r="BZ9" s="70"/>
      <c r="CA9" s="70"/>
      <c r="CB9" s="70"/>
      <c r="CC9" s="70"/>
      <c r="CD9" s="71"/>
      <c r="CE9" s="70"/>
      <c r="CF9" s="70"/>
      <c r="CG9" s="70"/>
      <c r="CH9" s="70"/>
      <c r="CI9" s="70"/>
      <c r="CJ9" s="70"/>
      <c r="CK9" s="70"/>
      <c r="CL9" s="71"/>
      <c r="CM9" s="70"/>
      <c r="CN9" s="70"/>
      <c r="CO9" s="70"/>
      <c r="CP9" s="70"/>
      <c r="CQ9" s="70"/>
      <c r="CR9" s="70"/>
      <c r="CS9" s="70"/>
      <c r="CT9" s="71"/>
      <c r="CU9" s="70"/>
      <c r="CV9" s="70"/>
      <c r="CW9" s="70"/>
      <c r="CX9" s="70"/>
      <c r="CY9" s="70"/>
      <c r="CZ9" s="70"/>
      <c r="DA9" s="70"/>
      <c r="DB9" s="71"/>
      <c r="DC9" s="70"/>
      <c r="DD9" s="70"/>
      <c r="DE9" s="70"/>
      <c r="DF9" s="70"/>
      <c r="DG9" s="70"/>
      <c r="DH9" s="70"/>
      <c r="DI9" s="70"/>
      <c r="DJ9" s="71"/>
      <c r="DK9" s="70"/>
      <c r="DL9" s="70"/>
      <c r="DM9" s="70"/>
      <c r="DN9" s="70"/>
      <c r="DO9" s="70"/>
      <c r="DP9" s="70"/>
      <c r="DQ9" s="70"/>
      <c r="DR9" s="71"/>
      <c r="DS9" s="73"/>
      <c r="DT9" s="73"/>
      <c r="DU9" s="73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65"/>
      <c r="EG9" s="66"/>
      <c r="EN9" s="63"/>
      <c r="EO9" s="63"/>
      <c r="EP9" s="63"/>
      <c r="EQ9" s="63"/>
      <c r="ER9" s="63"/>
      <c r="ES9" s="63"/>
      <c r="ET9" s="63"/>
      <c r="EU9" s="64"/>
      <c r="EV9" s="63"/>
      <c r="EW9" s="63"/>
      <c r="EX9" s="63"/>
      <c r="EY9" s="63"/>
      <c r="EZ9" s="63"/>
      <c r="FA9" s="63"/>
      <c r="FB9" s="63"/>
      <c r="FC9" s="64"/>
      <c r="FD9" s="63"/>
      <c r="FE9" s="63"/>
      <c r="FF9" s="63"/>
      <c r="FG9" s="63"/>
      <c r="FH9" s="63"/>
      <c r="FI9" s="63"/>
      <c r="FJ9" s="63"/>
      <c r="FK9" s="64"/>
      <c r="FL9" s="63"/>
      <c r="FM9" s="63"/>
      <c r="FN9" s="63"/>
      <c r="FO9" s="63"/>
      <c r="FP9" s="63"/>
      <c r="FQ9" s="63"/>
      <c r="FR9" s="63"/>
      <c r="FS9" s="64"/>
      <c r="FT9" s="63"/>
      <c r="FU9" s="63"/>
      <c r="FV9" s="63"/>
      <c r="FW9" s="63"/>
      <c r="FX9" s="63"/>
      <c r="FY9" s="63"/>
      <c r="FZ9" s="63"/>
      <c r="GA9" s="64"/>
      <c r="GB9" s="63"/>
      <c r="GC9" s="63"/>
      <c r="GD9" s="63"/>
      <c r="GE9" s="63"/>
      <c r="GF9" s="63"/>
      <c r="GG9" s="63"/>
      <c r="GH9" s="63"/>
      <c r="GI9" s="64"/>
      <c r="GJ9" s="68"/>
      <c r="GK9" s="68"/>
      <c r="GL9" s="68"/>
      <c r="GM9" s="68"/>
      <c r="GN9" s="68"/>
      <c r="GO9" s="63"/>
      <c r="GP9" s="63"/>
      <c r="GQ9" s="63"/>
      <c r="GR9" s="63"/>
      <c r="GS9" s="63"/>
      <c r="GT9" s="63"/>
      <c r="GU9" s="63"/>
      <c r="GV9" s="64"/>
      <c r="GW9" s="63"/>
      <c r="GX9" s="63"/>
      <c r="GY9" s="63"/>
      <c r="GZ9" s="63"/>
      <c r="HA9" s="63"/>
      <c r="HB9" s="63"/>
      <c r="HC9" s="63"/>
      <c r="HD9" s="64"/>
      <c r="HE9" s="63"/>
      <c r="HF9" s="63"/>
      <c r="HG9" s="63"/>
      <c r="HH9" s="63"/>
      <c r="HI9" s="63"/>
      <c r="HJ9" s="63"/>
      <c r="HK9" s="63"/>
      <c r="HL9" s="64"/>
      <c r="HM9" s="63"/>
      <c r="HN9" s="63"/>
      <c r="HO9" s="63"/>
      <c r="HP9" s="63"/>
      <c r="HQ9" s="63"/>
      <c r="HR9" s="63"/>
      <c r="HS9" s="63"/>
      <c r="HT9" s="64"/>
      <c r="HU9" s="63"/>
      <c r="HV9" s="63"/>
      <c r="HW9" s="63"/>
      <c r="HX9" s="63"/>
      <c r="HY9" s="63"/>
      <c r="HZ9" s="63"/>
      <c r="IA9" s="63"/>
      <c r="IB9" s="64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100"/>
      <c r="IN9" s="100"/>
      <c r="IO9" s="100"/>
      <c r="IP9" s="101"/>
      <c r="IQ9" s="100"/>
      <c r="IR9" s="100"/>
      <c r="IS9" s="2"/>
      <c r="IT9" s="2"/>
      <c r="IU9" s="2"/>
      <c r="IV9" s="2"/>
    </row>
    <row r="10" spans="1:256" s="67" customFormat="1" ht="15.75">
      <c r="A10" s="63"/>
      <c r="B10" s="63"/>
      <c r="C10" s="63"/>
      <c r="D10" s="63"/>
      <c r="E10" s="75"/>
      <c r="F10" s="63"/>
      <c r="G10" s="63"/>
      <c r="H10" s="76"/>
      <c r="I10" s="68"/>
      <c r="J10" s="68"/>
      <c r="K10" s="68"/>
      <c r="L10" s="68"/>
      <c r="M10" s="68"/>
      <c r="N10" s="68"/>
      <c r="O10" s="77"/>
      <c r="P10" s="62"/>
      <c r="Q10" s="62"/>
      <c r="R10" s="62"/>
      <c r="S10" s="62"/>
      <c r="T10" s="78"/>
      <c r="U10" s="78"/>
      <c r="V10" s="78"/>
      <c r="W10" s="69"/>
      <c r="X10" s="62"/>
      <c r="Y10" s="62"/>
      <c r="Z10" s="62"/>
      <c r="AA10" s="62"/>
      <c r="AB10" s="62"/>
      <c r="AC10" s="62"/>
      <c r="AD10" s="62"/>
      <c r="AE10" s="69"/>
      <c r="AF10" s="62"/>
      <c r="AG10" s="62"/>
      <c r="AH10" s="62"/>
      <c r="AI10" s="62"/>
      <c r="AJ10" s="62"/>
      <c r="AK10" s="62"/>
      <c r="AL10" s="62"/>
      <c r="AM10" s="69"/>
      <c r="AN10" s="62"/>
      <c r="AO10" s="62"/>
      <c r="AP10" s="62"/>
      <c r="AQ10" s="62"/>
      <c r="AR10" s="62"/>
      <c r="AS10" s="62"/>
      <c r="AT10" s="62"/>
      <c r="AU10" s="69"/>
      <c r="AV10" s="62"/>
      <c r="AW10" s="62"/>
      <c r="AX10" s="62"/>
      <c r="AY10" s="62"/>
      <c r="AZ10" s="62"/>
      <c r="BA10" s="62"/>
      <c r="BB10" s="62"/>
      <c r="BC10" s="69"/>
      <c r="BD10" s="73"/>
      <c r="BG10" s="70"/>
      <c r="BH10" s="70"/>
      <c r="BI10" s="70"/>
      <c r="BJ10" s="70"/>
      <c r="BK10" s="70"/>
      <c r="BL10" s="70"/>
      <c r="BM10" s="70"/>
      <c r="BN10" s="71"/>
      <c r="BO10" s="62"/>
      <c r="BP10" s="72"/>
      <c r="BQ10" s="72"/>
      <c r="BR10" s="62"/>
      <c r="BS10" s="62"/>
      <c r="BT10" s="62"/>
      <c r="BU10" s="62"/>
      <c r="BV10" s="62"/>
      <c r="BW10" s="70"/>
      <c r="BX10" s="70"/>
      <c r="BY10" s="70"/>
      <c r="BZ10" s="70"/>
      <c r="CA10" s="70"/>
      <c r="CB10" s="70"/>
      <c r="CC10" s="70"/>
      <c r="CD10" s="71"/>
      <c r="CE10" s="70"/>
      <c r="CF10" s="70"/>
      <c r="CG10" s="70"/>
      <c r="CH10" s="70"/>
      <c r="CI10" s="70"/>
      <c r="CJ10" s="70"/>
      <c r="CK10" s="70"/>
      <c r="CL10" s="71"/>
      <c r="CM10" s="70"/>
      <c r="CN10" s="70"/>
      <c r="CO10" s="70"/>
      <c r="CP10" s="70"/>
      <c r="CQ10" s="70"/>
      <c r="CR10" s="70"/>
      <c r="CS10" s="70"/>
      <c r="CT10" s="71"/>
      <c r="CU10" s="70"/>
      <c r="CV10" s="70"/>
      <c r="CW10" s="70"/>
      <c r="CX10" s="70"/>
      <c r="CY10" s="70"/>
      <c r="CZ10" s="70"/>
      <c r="DA10" s="70"/>
      <c r="DB10" s="71"/>
      <c r="DC10" s="70"/>
      <c r="DD10" s="70"/>
      <c r="DE10" s="70"/>
      <c r="DF10" s="70"/>
      <c r="DG10" s="70"/>
      <c r="DH10" s="70"/>
      <c r="DI10" s="70"/>
      <c r="DJ10" s="71"/>
      <c r="DK10" s="70"/>
      <c r="DL10" s="70"/>
      <c r="DM10" s="70"/>
      <c r="DN10" s="70"/>
      <c r="DO10" s="70"/>
      <c r="DP10" s="70"/>
      <c r="DQ10" s="70"/>
      <c r="DR10" s="71"/>
      <c r="DS10" s="73"/>
      <c r="DT10" s="73"/>
      <c r="DU10" s="73"/>
      <c r="DV10" s="74"/>
      <c r="DW10" s="73"/>
      <c r="DX10" s="73"/>
      <c r="DY10" s="73"/>
      <c r="DZ10" s="73"/>
      <c r="EA10" s="73"/>
      <c r="EB10" s="73"/>
      <c r="EC10" s="73"/>
      <c r="ED10" s="73"/>
      <c r="EE10" s="73"/>
      <c r="EF10" s="65"/>
      <c r="EG10" s="66"/>
      <c r="EN10" s="63"/>
      <c r="EO10" s="63"/>
      <c r="EP10" s="63"/>
      <c r="EQ10" s="63"/>
      <c r="ER10" s="63"/>
      <c r="ES10" s="63"/>
      <c r="ET10" s="63"/>
      <c r="EU10" s="64"/>
      <c r="EV10" s="63"/>
      <c r="EW10" s="63"/>
      <c r="EX10" s="63"/>
      <c r="EY10" s="63"/>
      <c r="EZ10" s="63"/>
      <c r="FA10" s="63"/>
      <c r="FB10" s="63"/>
      <c r="FC10" s="64"/>
      <c r="FD10" s="63"/>
      <c r="FE10" s="63"/>
      <c r="FF10" s="63"/>
      <c r="FG10" s="63"/>
      <c r="FH10" s="63"/>
      <c r="FI10" s="63"/>
      <c r="FJ10" s="63"/>
      <c r="FK10" s="64"/>
      <c r="FL10" s="63"/>
      <c r="FM10" s="63"/>
      <c r="FN10" s="63"/>
      <c r="FO10" s="63"/>
      <c r="FP10" s="63"/>
      <c r="FQ10" s="63"/>
      <c r="FR10" s="63"/>
      <c r="FS10" s="64"/>
      <c r="FT10" s="63"/>
      <c r="FU10" s="63"/>
      <c r="FV10" s="63"/>
      <c r="FW10" s="63"/>
      <c r="FX10" s="63"/>
      <c r="FY10" s="63"/>
      <c r="FZ10" s="63"/>
      <c r="GA10" s="64"/>
      <c r="GB10" s="63"/>
      <c r="GC10" s="63"/>
      <c r="GD10" s="63"/>
      <c r="GE10" s="63"/>
      <c r="GF10" s="63"/>
      <c r="GG10" s="63"/>
      <c r="GH10" s="63"/>
      <c r="GI10" s="64"/>
      <c r="GJ10" s="68"/>
      <c r="GK10" s="68"/>
      <c r="GL10" s="68"/>
      <c r="GM10" s="68"/>
      <c r="GN10" s="68"/>
      <c r="GO10" s="63"/>
      <c r="GP10" s="63"/>
      <c r="GQ10" s="63"/>
      <c r="GR10" s="63"/>
      <c r="GS10" s="63"/>
      <c r="GT10" s="63"/>
      <c r="GU10" s="63"/>
      <c r="GV10" s="64"/>
      <c r="GW10" s="63"/>
      <c r="GX10" s="63"/>
      <c r="GY10" s="63"/>
      <c r="GZ10" s="63"/>
      <c r="HA10" s="63"/>
      <c r="HB10" s="63"/>
      <c r="HC10" s="63"/>
      <c r="HD10" s="64"/>
      <c r="HE10" s="63"/>
      <c r="HF10" s="63"/>
      <c r="HG10" s="63"/>
      <c r="HH10" s="63"/>
      <c r="HI10" s="63"/>
      <c r="HJ10" s="63"/>
      <c r="HK10" s="63"/>
      <c r="HL10" s="64"/>
      <c r="HM10" s="63"/>
      <c r="HN10" s="63"/>
      <c r="HO10" s="63"/>
      <c r="HP10" s="63"/>
      <c r="HQ10" s="63"/>
      <c r="HR10" s="63"/>
      <c r="HS10" s="63"/>
      <c r="HT10" s="64"/>
      <c r="HU10" s="63"/>
      <c r="HV10" s="63"/>
      <c r="HW10" s="63"/>
      <c r="HX10" s="63"/>
      <c r="HY10" s="63"/>
      <c r="HZ10" s="63"/>
      <c r="IA10" s="63"/>
      <c r="IB10" s="64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100"/>
      <c r="IN10" s="100"/>
      <c r="IO10" s="100"/>
      <c r="IP10" s="101"/>
      <c r="IQ10" s="100"/>
      <c r="IR10" s="100"/>
      <c r="IS10" s="2"/>
      <c r="IT10" s="2"/>
      <c r="IU10" s="2"/>
      <c r="IV10" s="2"/>
    </row>
    <row r="11" spans="1:256" s="67" customFormat="1" ht="15.75">
      <c r="A11" s="63"/>
      <c r="B11" s="63"/>
      <c r="C11" s="63"/>
      <c r="D11" s="63"/>
      <c r="E11" s="75"/>
      <c r="F11" s="63"/>
      <c r="G11" s="63"/>
      <c r="H11" s="76"/>
      <c r="I11" s="68"/>
      <c r="J11" s="68"/>
      <c r="K11" s="68"/>
      <c r="L11" s="68"/>
      <c r="M11" s="68"/>
      <c r="N11" s="68"/>
      <c r="O11" s="77"/>
      <c r="P11" s="62"/>
      <c r="Q11" s="62"/>
      <c r="R11" s="62"/>
      <c r="S11" s="62"/>
      <c r="T11" s="78"/>
      <c r="U11" s="78"/>
      <c r="V11" s="78"/>
      <c r="W11" s="69"/>
      <c r="X11" s="62"/>
      <c r="Y11" s="62"/>
      <c r="Z11" s="62"/>
      <c r="AA11" s="62"/>
      <c r="AB11" s="62"/>
      <c r="AC11" s="62"/>
      <c r="AD11" s="62"/>
      <c r="AE11" s="69"/>
      <c r="AF11" s="62"/>
      <c r="AG11" s="62"/>
      <c r="AH11" s="62"/>
      <c r="AI11" s="62"/>
      <c r="AJ11" s="62"/>
      <c r="AK11" s="62"/>
      <c r="AL11" s="62"/>
      <c r="AM11" s="69"/>
      <c r="AN11" s="62"/>
      <c r="AO11" s="62"/>
      <c r="AP11" s="62"/>
      <c r="AQ11" s="62"/>
      <c r="AR11" s="62"/>
      <c r="AS11" s="62"/>
      <c r="AT11" s="62"/>
      <c r="AU11" s="69"/>
      <c r="AV11" s="62"/>
      <c r="AW11" s="62"/>
      <c r="AX11" s="62"/>
      <c r="AY11" s="62"/>
      <c r="AZ11" s="62"/>
      <c r="BA11" s="62"/>
      <c r="BB11" s="62"/>
      <c r="BC11" s="69"/>
      <c r="BD11" s="73"/>
      <c r="BG11" s="70"/>
      <c r="BH11" s="70"/>
      <c r="BI11" s="70"/>
      <c r="BJ11" s="70"/>
      <c r="BK11" s="70"/>
      <c r="BL11" s="70"/>
      <c r="BM11" s="70"/>
      <c r="BN11" s="71"/>
      <c r="BO11" s="62"/>
      <c r="BP11" s="72"/>
      <c r="BQ11" s="72"/>
      <c r="BR11" s="62"/>
      <c r="BS11" s="62"/>
      <c r="BT11" s="62"/>
      <c r="BU11" s="62"/>
      <c r="BV11" s="62"/>
      <c r="BW11" s="70"/>
      <c r="BX11" s="70"/>
      <c r="BY11" s="70"/>
      <c r="BZ11" s="70"/>
      <c r="CA11" s="70"/>
      <c r="CB11" s="70"/>
      <c r="CC11" s="70"/>
      <c r="CD11" s="71"/>
      <c r="CE11" s="70"/>
      <c r="CF11" s="70"/>
      <c r="CG11" s="70"/>
      <c r="CH11" s="70"/>
      <c r="CI11" s="70"/>
      <c r="CJ11" s="70"/>
      <c r="CK11" s="70"/>
      <c r="CL11" s="71"/>
      <c r="CM11" s="70"/>
      <c r="CN11" s="70"/>
      <c r="CO11" s="70"/>
      <c r="CP11" s="70"/>
      <c r="CQ11" s="70"/>
      <c r="CR11" s="70"/>
      <c r="CS11" s="70"/>
      <c r="CT11" s="71"/>
      <c r="CU11" s="70"/>
      <c r="CV11" s="70"/>
      <c r="CW11" s="70"/>
      <c r="CX11" s="70"/>
      <c r="CY11" s="70"/>
      <c r="CZ11" s="70"/>
      <c r="DA11" s="70"/>
      <c r="DB11" s="71"/>
      <c r="DC11" s="70"/>
      <c r="DD11" s="70"/>
      <c r="DE11" s="70"/>
      <c r="DF11" s="70"/>
      <c r="DG11" s="70"/>
      <c r="DH11" s="70"/>
      <c r="DI11" s="70"/>
      <c r="DJ11" s="71"/>
      <c r="DK11" s="70"/>
      <c r="DL11" s="70"/>
      <c r="DM11" s="70"/>
      <c r="DN11" s="70"/>
      <c r="DO11" s="70"/>
      <c r="DP11" s="70"/>
      <c r="DQ11" s="70"/>
      <c r="DR11" s="71"/>
      <c r="DS11" s="73"/>
      <c r="DT11" s="73"/>
      <c r="DU11" s="73"/>
      <c r="DV11" s="74"/>
      <c r="DW11" s="73"/>
      <c r="DX11" s="73"/>
      <c r="DY11" s="73"/>
      <c r="DZ11" s="73"/>
      <c r="EA11" s="73"/>
      <c r="EB11" s="73"/>
      <c r="EC11" s="73"/>
      <c r="ED11" s="73"/>
      <c r="EE11" s="73"/>
      <c r="EF11" s="65"/>
      <c r="EG11" s="66"/>
      <c r="EN11" s="63"/>
      <c r="EO11" s="63"/>
      <c r="EP11" s="63"/>
      <c r="EQ11" s="63"/>
      <c r="ER11" s="63"/>
      <c r="ES11" s="63"/>
      <c r="ET11" s="63"/>
      <c r="EU11" s="64"/>
      <c r="EV11" s="63"/>
      <c r="EW11" s="63"/>
      <c r="EX11" s="63"/>
      <c r="EY11" s="63"/>
      <c r="EZ11" s="63"/>
      <c r="FA11" s="63"/>
      <c r="FB11" s="63"/>
      <c r="FC11" s="64"/>
      <c r="FD11" s="63"/>
      <c r="FE11" s="63"/>
      <c r="FF11" s="63"/>
      <c r="FG11" s="63"/>
      <c r="FH11" s="63"/>
      <c r="FI11" s="63"/>
      <c r="FJ11" s="63"/>
      <c r="FK11" s="64"/>
      <c r="FL11" s="63"/>
      <c r="FM11" s="63"/>
      <c r="FN11" s="63"/>
      <c r="FO11" s="63"/>
      <c r="FP11" s="63"/>
      <c r="FQ11" s="63"/>
      <c r="FR11" s="63"/>
      <c r="FS11" s="64"/>
      <c r="FT11" s="63"/>
      <c r="FU11" s="63"/>
      <c r="FV11" s="63"/>
      <c r="FW11" s="63"/>
      <c r="FX11" s="63"/>
      <c r="FY11" s="63"/>
      <c r="FZ11" s="63"/>
      <c r="GA11" s="64"/>
      <c r="GB11" s="63"/>
      <c r="GC11" s="63"/>
      <c r="GD11" s="63"/>
      <c r="GE11" s="63"/>
      <c r="GF11" s="63"/>
      <c r="GG11" s="63"/>
      <c r="GH11" s="63"/>
      <c r="GI11" s="64"/>
      <c r="GJ11" s="68"/>
      <c r="GK11" s="68"/>
      <c r="GL11" s="68"/>
      <c r="GM11" s="68"/>
      <c r="GN11" s="68"/>
      <c r="GO11" s="63"/>
      <c r="GP11" s="63"/>
      <c r="GQ11" s="63"/>
      <c r="GR11" s="63"/>
      <c r="GS11" s="63"/>
      <c r="GT11" s="63"/>
      <c r="GU11" s="63"/>
      <c r="GV11" s="64"/>
      <c r="GW11" s="63"/>
      <c r="GX11" s="63"/>
      <c r="GY11" s="63"/>
      <c r="GZ11" s="63"/>
      <c r="HA11" s="63"/>
      <c r="HB11" s="63"/>
      <c r="HC11" s="63"/>
      <c r="HD11" s="64"/>
      <c r="HE11" s="63"/>
      <c r="HF11" s="63"/>
      <c r="HG11" s="63"/>
      <c r="HH11" s="63"/>
      <c r="HI11" s="63"/>
      <c r="HJ11" s="63"/>
      <c r="HK11" s="63"/>
      <c r="HL11" s="64"/>
      <c r="HM11" s="63"/>
      <c r="HN11" s="63"/>
      <c r="HO11" s="63"/>
      <c r="HP11" s="63"/>
      <c r="HQ11" s="63"/>
      <c r="HR11" s="63"/>
      <c r="HS11" s="63"/>
      <c r="HT11" s="64"/>
      <c r="HU11" s="63"/>
      <c r="HV11" s="63"/>
      <c r="HW11" s="63"/>
      <c r="HX11" s="63"/>
      <c r="HY11" s="63"/>
      <c r="HZ11" s="63"/>
      <c r="IA11" s="63"/>
      <c r="IB11" s="64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100"/>
      <c r="IN11" s="100"/>
      <c r="IO11" s="100"/>
      <c r="IP11" s="101"/>
      <c r="IQ11" s="100"/>
      <c r="IR11" s="100"/>
      <c r="IS11" s="2"/>
      <c r="IT11" s="2"/>
      <c r="IU11" s="2"/>
      <c r="IV11" s="2"/>
    </row>
    <row r="12" spans="1:256" s="67" customFormat="1" ht="15.75">
      <c r="A12" s="63"/>
      <c r="B12" s="63"/>
      <c r="C12" s="63"/>
      <c r="D12" s="63"/>
      <c r="E12" s="75"/>
      <c r="F12" s="63"/>
      <c r="G12" s="63"/>
      <c r="H12" s="76"/>
      <c r="I12" s="68"/>
      <c r="J12" s="68"/>
      <c r="K12" s="68"/>
      <c r="L12" s="68"/>
      <c r="M12" s="68"/>
      <c r="N12" s="68"/>
      <c r="O12" s="77"/>
      <c r="P12" s="62"/>
      <c r="Q12" s="62"/>
      <c r="R12" s="62"/>
      <c r="S12" s="62"/>
      <c r="T12" s="78"/>
      <c r="U12" s="78"/>
      <c r="V12" s="78"/>
      <c r="W12" s="69"/>
      <c r="X12" s="62"/>
      <c r="Y12" s="62"/>
      <c r="Z12" s="62"/>
      <c r="AA12" s="62"/>
      <c r="AB12" s="62"/>
      <c r="AC12" s="62"/>
      <c r="AD12" s="62"/>
      <c r="AE12" s="69"/>
      <c r="AF12" s="62"/>
      <c r="AG12" s="62"/>
      <c r="AH12" s="62"/>
      <c r="AI12" s="62"/>
      <c r="AJ12" s="62"/>
      <c r="AK12" s="62"/>
      <c r="AL12" s="62"/>
      <c r="AM12" s="69"/>
      <c r="AN12" s="62"/>
      <c r="AO12" s="62"/>
      <c r="AP12" s="62"/>
      <c r="AQ12" s="62"/>
      <c r="AR12" s="62"/>
      <c r="AS12" s="62"/>
      <c r="AT12" s="62"/>
      <c r="AU12" s="69"/>
      <c r="AV12" s="62"/>
      <c r="AW12" s="62"/>
      <c r="AX12" s="62"/>
      <c r="AY12" s="62"/>
      <c r="AZ12" s="62"/>
      <c r="BA12" s="62"/>
      <c r="BB12" s="62"/>
      <c r="BC12" s="69"/>
      <c r="BD12" s="73"/>
      <c r="BG12" s="70"/>
      <c r="BH12" s="70"/>
      <c r="BI12" s="70"/>
      <c r="BJ12" s="70"/>
      <c r="BK12" s="70"/>
      <c r="BL12" s="70"/>
      <c r="BM12" s="70"/>
      <c r="BN12" s="71"/>
      <c r="BO12" s="62"/>
      <c r="BP12" s="72"/>
      <c r="BQ12" s="72"/>
      <c r="BR12" s="62"/>
      <c r="BS12" s="62"/>
      <c r="BT12" s="62"/>
      <c r="BU12" s="62"/>
      <c r="BV12" s="62"/>
      <c r="BW12" s="70"/>
      <c r="BX12" s="70"/>
      <c r="BY12" s="70"/>
      <c r="BZ12" s="70"/>
      <c r="CA12" s="70"/>
      <c r="CB12" s="70"/>
      <c r="CC12" s="70"/>
      <c r="CD12" s="71"/>
      <c r="CE12" s="70"/>
      <c r="CF12" s="70"/>
      <c r="CG12" s="70"/>
      <c r="CH12" s="70"/>
      <c r="CI12" s="70"/>
      <c r="CJ12" s="70"/>
      <c r="CK12" s="70"/>
      <c r="CL12" s="71"/>
      <c r="CM12" s="70"/>
      <c r="CN12" s="70"/>
      <c r="CO12" s="70"/>
      <c r="CP12" s="70"/>
      <c r="CQ12" s="70"/>
      <c r="CR12" s="70"/>
      <c r="CS12" s="70"/>
      <c r="CT12" s="71"/>
      <c r="CU12" s="70"/>
      <c r="CV12" s="70"/>
      <c r="CW12" s="70"/>
      <c r="CX12" s="70"/>
      <c r="CY12" s="70"/>
      <c r="CZ12" s="70"/>
      <c r="DA12" s="70"/>
      <c r="DB12" s="71"/>
      <c r="DC12" s="70"/>
      <c r="DD12" s="70"/>
      <c r="DE12" s="70"/>
      <c r="DF12" s="70"/>
      <c r="DG12" s="70"/>
      <c r="DH12" s="70"/>
      <c r="DI12" s="70"/>
      <c r="DJ12" s="71"/>
      <c r="DK12" s="70"/>
      <c r="DL12" s="70"/>
      <c r="DM12" s="70"/>
      <c r="DN12" s="70"/>
      <c r="DO12" s="70"/>
      <c r="DP12" s="70"/>
      <c r="DQ12" s="70"/>
      <c r="DR12" s="71"/>
      <c r="DS12" s="73"/>
      <c r="DT12" s="73"/>
      <c r="DU12" s="73"/>
      <c r="DV12" s="74"/>
      <c r="DW12" s="73"/>
      <c r="DX12" s="73"/>
      <c r="DY12" s="73"/>
      <c r="DZ12" s="73"/>
      <c r="EA12" s="73"/>
      <c r="EB12" s="73"/>
      <c r="EC12" s="73"/>
      <c r="ED12" s="73"/>
      <c r="EE12" s="73"/>
      <c r="EF12" s="65"/>
      <c r="EG12" s="66"/>
      <c r="EN12" s="63"/>
      <c r="EO12" s="63"/>
      <c r="EP12" s="63"/>
      <c r="EQ12" s="63"/>
      <c r="ER12" s="63"/>
      <c r="ES12" s="63"/>
      <c r="ET12" s="63"/>
      <c r="EU12" s="64"/>
      <c r="EV12" s="63"/>
      <c r="EW12" s="63"/>
      <c r="EX12" s="63"/>
      <c r="EY12" s="63"/>
      <c r="EZ12" s="63"/>
      <c r="FA12" s="63"/>
      <c r="FB12" s="63"/>
      <c r="FC12" s="64"/>
      <c r="FD12" s="63"/>
      <c r="FE12" s="63"/>
      <c r="FF12" s="63"/>
      <c r="FG12" s="63"/>
      <c r="FH12" s="63"/>
      <c r="FI12" s="63"/>
      <c r="FJ12" s="63"/>
      <c r="FK12" s="64"/>
      <c r="FL12" s="63"/>
      <c r="FM12" s="63"/>
      <c r="FN12" s="63"/>
      <c r="FO12" s="63"/>
      <c r="FP12" s="63"/>
      <c r="FQ12" s="63"/>
      <c r="FR12" s="63"/>
      <c r="FS12" s="64"/>
      <c r="FT12" s="63"/>
      <c r="FU12" s="63"/>
      <c r="FV12" s="63"/>
      <c r="FW12" s="63"/>
      <c r="FX12" s="63"/>
      <c r="FY12" s="63"/>
      <c r="FZ12" s="63"/>
      <c r="GA12" s="64"/>
      <c r="GB12" s="63"/>
      <c r="GC12" s="63"/>
      <c r="GD12" s="63"/>
      <c r="GE12" s="63"/>
      <c r="GF12" s="63"/>
      <c r="GG12" s="63"/>
      <c r="GH12" s="63"/>
      <c r="GI12" s="64"/>
      <c r="GJ12" s="68"/>
      <c r="GK12" s="68"/>
      <c r="GL12" s="68"/>
      <c r="GM12" s="68"/>
      <c r="GN12" s="68"/>
      <c r="GO12" s="63"/>
      <c r="GP12" s="63"/>
      <c r="GQ12" s="63"/>
      <c r="GR12" s="63"/>
      <c r="GS12" s="63"/>
      <c r="GT12" s="63"/>
      <c r="GU12" s="63"/>
      <c r="GV12" s="64"/>
      <c r="GW12" s="63"/>
      <c r="GX12" s="63"/>
      <c r="GY12" s="63"/>
      <c r="GZ12" s="63"/>
      <c r="HA12" s="63"/>
      <c r="HB12" s="63"/>
      <c r="HC12" s="63"/>
      <c r="HD12" s="64"/>
      <c r="HE12" s="63"/>
      <c r="HF12" s="63"/>
      <c r="HG12" s="63"/>
      <c r="HH12" s="63"/>
      <c r="HI12" s="63"/>
      <c r="HJ12" s="63"/>
      <c r="HK12" s="63"/>
      <c r="HL12" s="64"/>
      <c r="HM12" s="63"/>
      <c r="HN12" s="63"/>
      <c r="HO12" s="63"/>
      <c r="HP12" s="63"/>
      <c r="HQ12" s="63"/>
      <c r="HR12" s="63"/>
      <c r="HS12" s="63"/>
      <c r="HT12" s="64"/>
      <c r="HU12" s="63"/>
      <c r="HV12" s="63"/>
      <c r="HW12" s="63"/>
      <c r="HX12" s="63"/>
      <c r="HY12" s="63"/>
      <c r="HZ12" s="63"/>
      <c r="IA12" s="63"/>
      <c r="IB12" s="64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100"/>
      <c r="IN12" s="100"/>
      <c r="IO12" s="100"/>
      <c r="IP12" s="101"/>
      <c r="IQ12" s="100"/>
      <c r="IR12" s="100"/>
      <c r="IS12" s="2"/>
      <c r="IT12" s="2"/>
      <c r="IU12" s="2"/>
      <c r="IV12" s="2"/>
    </row>
    <row r="13" spans="1:256" s="67" customFormat="1" ht="15.75">
      <c r="A13" s="63"/>
      <c r="B13" s="63"/>
      <c r="C13" s="63"/>
      <c r="D13" s="63"/>
      <c r="E13" s="75"/>
      <c r="F13" s="63"/>
      <c r="G13" s="63"/>
      <c r="H13" s="76"/>
      <c r="I13" s="68"/>
      <c r="J13" s="68"/>
      <c r="K13" s="68"/>
      <c r="L13" s="68"/>
      <c r="M13" s="68"/>
      <c r="N13" s="68"/>
      <c r="O13" s="77"/>
      <c r="P13" s="62"/>
      <c r="Q13" s="62"/>
      <c r="R13" s="62"/>
      <c r="S13" s="62"/>
      <c r="T13" s="78"/>
      <c r="U13" s="78"/>
      <c r="V13" s="78"/>
      <c r="W13" s="69"/>
      <c r="X13" s="62"/>
      <c r="Y13" s="62"/>
      <c r="Z13" s="62"/>
      <c r="AA13" s="62"/>
      <c r="AB13" s="62"/>
      <c r="AC13" s="62"/>
      <c r="AD13" s="62"/>
      <c r="AE13" s="69"/>
      <c r="AF13" s="62"/>
      <c r="AG13" s="62"/>
      <c r="AH13" s="62"/>
      <c r="AI13" s="62"/>
      <c r="AJ13" s="62"/>
      <c r="AK13" s="62"/>
      <c r="AL13" s="62"/>
      <c r="AM13" s="69"/>
      <c r="AN13" s="62"/>
      <c r="AO13" s="62"/>
      <c r="AP13" s="62"/>
      <c r="AQ13" s="62"/>
      <c r="AR13" s="62"/>
      <c r="AS13" s="62"/>
      <c r="AT13" s="62"/>
      <c r="AU13" s="69"/>
      <c r="AV13" s="62"/>
      <c r="AW13" s="62"/>
      <c r="AX13" s="62"/>
      <c r="AY13" s="62"/>
      <c r="AZ13" s="62"/>
      <c r="BA13" s="62"/>
      <c r="BB13" s="62"/>
      <c r="BC13" s="69"/>
      <c r="BD13" s="73"/>
      <c r="BG13" s="70"/>
      <c r="BH13" s="70"/>
      <c r="BI13" s="70"/>
      <c r="BJ13" s="70"/>
      <c r="BK13" s="70"/>
      <c r="BL13" s="70"/>
      <c r="BM13" s="70"/>
      <c r="BN13" s="71"/>
      <c r="BO13" s="62"/>
      <c r="BP13" s="72"/>
      <c r="BQ13" s="72"/>
      <c r="BR13" s="62"/>
      <c r="BS13" s="62"/>
      <c r="BT13" s="62"/>
      <c r="BU13" s="62"/>
      <c r="BV13" s="62"/>
      <c r="BW13" s="70"/>
      <c r="BX13" s="70"/>
      <c r="BY13" s="70"/>
      <c r="BZ13" s="70"/>
      <c r="CA13" s="70"/>
      <c r="CB13" s="70"/>
      <c r="CC13" s="70"/>
      <c r="CD13" s="71"/>
      <c r="CE13" s="70"/>
      <c r="CF13" s="70"/>
      <c r="CG13" s="70"/>
      <c r="CH13" s="70"/>
      <c r="CI13" s="70"/>
      <c r="CJ13" s="70"/>
      <c r="CK13" s="70"/>
      <c r="CL13" s="71"/>
      <c r="CM13" s="70"/>
      <c r="CN13" s="70"/>
      <c r="CO13" s="70"/>
      <c r="CP13" s="70"/>
      <c r="CQ13" s="70"/>
      <c r="CR13" s="70"/>
      <c r="CS13" s="70"/>
      <c r="CT13" s="71"/>
      <c r="CU13" s="70"/>
      <c r="CV13" s="70"/>
      <c r="CW13" s="70"/>
      <c r="CX13" s="70"/>
      <c r="CY13" s="70"/>
      <c r="CZ13" s="70"/>
      <c r="DA13" s="70"/>
      <c r="DB13" s="71"/>
      <c r="DC13" s="70"/>
      <c r="DD13" s="70"/>
      <c r="DE13" s="70"/>
      <c r="DF13" s="70"/>
      <c r="DG13" s="70"/>
      <c r="DH13" s="70"/>
      <c r="DI13" s="70"/>
      <c r="DJ13" s="71"/>
      <c r="DK13" s="70"/>
      <c r="DL13" s="70"/>
      <c r="DM13" s="70"/>
      <c r="DN13" s="70"/>
      <c r="DO13" s="70"/>
      <c r="DP13" s="70"/>
      <c r="DQ13" s="70"/>
      <c r="DR13" s="71"/>
      <c r="DS13" s="73"/>
      <c r="DT13" s="73"/>
      <c r="DU13" s="73"/>
      <c r="DV13" s="74"/>
      <c r="DW13" s="73"/>
      <c r="DX13" s="73"/>
      <c r="DY13" s="73"/>
      <c r="DZ13" s="73"/>
      <c r="EA13" s="73"/>
      <c r="EB13" s="73"/>
      <c r="EC13" s="73"/>
      <c r="ED13" s="73"/>
      <c r="EE13" s="73"/>
      <c r="EF13" s="65"/>
      <c r="EG13" s="66"/>
      <c r="EN13" s="63"/>
      <c r="EO13" s="63"/>
      <c r="EP13" s="63"/>
      <c r="EQ13" s="63"/>
      <c r="ER13" s="63"/>
      <c r="ES13" s="63"/>
      <c r="ET13" s="63"/>
      <c r="EU13" s="64"/>
      <c r="EV13" s="63"/>
      <c r="EW13" s="63"/>
      <c r="EX13" s="63"/>
      <c r="EY13" s="63"/>
      <c r="EZ13" s="63"/>
      <c r="FA13" s="63"/>
      <c r="FB13" s="63"/>
      <c r="FC13" s="64"/>
      <c r="FD13" s="63"/>
      <c r="FE13" s="63"/>
      <c r="FF13" s="63"/>
      <c r="FG13" s="63"/>
      <c r="FH13" s="63"/>
      <c r="FI13" s="63"/>
      <c r="FJ13" s="63"/>
      <c r="FK13" s="64"/>
      <c r="FL13" s="63"/>
      <c r="FM13" s="63"/>
      <c r="FN13" s="63"/>
      <c r="FO13" s="63"/>
      <c r="FP13" s="63"/>
      <c r="FQ13" s="63"/>
      <c r="FR13" s="63"/>
      <c r="FS13" s="64"/>
      <c r="FT13" s="63"/>
      <c r="FU13" s="63"/>
      <c r="FV13" s="63"/>
      <c r="FW13" s="63"/>
      <c r="FX13" s="63"/>
      <c r="FY13" s="63"/>
      <c r="FZ13" s="63"/>
      <c r="GA13" s="64"/>
      <c r="GB13" s="63"/>
      <c r="GC13" s="63"/>
      <c r="GD13" s="63"/>
      <c r="GE13" s="63"/>
      <c r="GF13" s="63"/>
      <c r="GG13" s="63"/>
      <c r="GH13" s="63"/>
      <c r="GI13" s="64"/>
      <c r="GJ13" s="68"/>
      <c r="GK13" s="68"/>
      <c r="GL13" s="68"/>
      <c r="GM13" s="68"/>
      <c r="GN13" s="68"/>
      <c r="GO13" s="63"/>
      <c r="GP13" s="63"/>
      <c r="GQ13" s="63"/>
      <c r="GR13" s="63"/>
      <c r="GS13" s="63"/>
      <c r="GT13" s="63"/>
      <c r="GU13" s="63"/>
      <c r="GV13" s="64"/>
      <c r="GW13" s="63"/>
      <c r="GX13" s="63"/>
      <c r="GY13" s="63"/>
      <c r="GZ13" s="63"/>
      <c r="HA13" s="63"/>
      <c r="HB13" s="63"/>
      <c r="HC13" s="63"/>
      <c r="HD13" s="64"/>
      <c r="HE13" s="63"/>
      <c r="HF13" s="63"/>
      <c r="HG13" s="63"/>
      <c r="HH13" s="63"/>
      <c r="HI13" s="63"/>
      <c r="HJ13" s="63"/>
      <c r="HK13" s="63"/>
      <c r="HL13" s="64"/>
      <c r="HM13" s="63"/>
      <c r="HN13" s="63"/>
      <c r="HO13" s="63"/>
      <c r="HP13" s="63"/>
      <c r="HQ13" s="63"/>
      <c r="HR13" s="63"/>
      <c r="HS13" s="63"/>
      <c r="HT13" s="64"/>
      <c r="HU13" s="63"/>
      <c r="HV13" s="63"/>
      <c r="HW13" s="63"/>
      <c r="HX13" s="63"/>
      <c r="HY13" s="63"/>
      <c r="HZ13" s="63"/>
      <c r="IA13" s="63"/>
      <c r="IB13" s="64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100"/>
      <c r="IN13" s="100"/>
      <c r="IO13" s="100"/>
      <c r="IP13" s="101"/>
      <c r="IQ13" s="100"/>
      <c r="IR13" s="100"/>
      <c r="IS13" s="2"/>
      <c r="IT13" s="2"/>
      <c r="IU13" s="2"/>
      <c r="IV13" s="2"/>
    </row>
    <row r="14" spans="1:256" s="67" customFormat="1" ht="15.75">
      <c r="A14" s="63"/>
      <c r="B14" s="63"/>
      <c r="C14" s="63"/>
      <c r="D14" s="63"/>
      <c r="E14" s="75"/>
      <c r="F14" s="63"/>
      <c r="G14" s="63"/>
      <c r="H14" s="76"/>
      <c r="I14" s="68"/>
      <c r="J14" s="68"/>
      <c r="K14" s="68"/>
      <c r="L14" s="68"/>
      <c r="M14" s="68"/>
      <c r="N14" s="68"/>
      <c r="O14" s="77"/>
      <c r="P14" s="62"/>
      <c r="Q14" s="62"/>
      <c r="R14" s="62"/>
      <c r="S14" s="62"/>
      <c r="T14" s="78"/>
      <c r="U14" s="78"/>
      <c r="V14" s="78"/>
      <c r="W14" s="69"/>
      <c r="X14" s="62"/>
      <c r="Y14" s="62"/>
      <c r="Z14" s="62"/>
      <c r="AA14" s="62"/>
      <c r="AB14" s="62"/>
      <c r="AC14" s="62"/>
      <c r="AD14" s="62"/>
      <c r="AE14" s="69"/>
      <c r="AF14" s="62"/>
      <c r="AG14" s="62"/>
      <c r="AH14" s="62"/>
      <c r="AI14" s="62"/>
      <c r="AJ14" s="62"/>
      <c r="AK14" s="62"/>
      <c r="AL14" s="62"/>
      <c r="AM14" s="69"/>
      <c r="AN14" s="62"/>
      <c r="AO14" s="62"/>
      <c r="AP14" s="62"/>
      <c r="AQ14" s="62"/>
      <c r="AR14" s="62"/>
      <c r="AS14" s="62"/>
      <c r="AT14" s="62"/>
      <c r="AU14" s="69"/>
      <c r="AV14" s="62"/>
      <c r="AW14" s="62"/>
      <c r="AX14" s="62"/>
      <c r="AY14" s="62"/>
      <c r="AZ14" s="62"/>
      <c r="BA14" s="62"/>
      <c r="BB14" s="62"/>
      <c r="BC14" s="69"/>
      <c r="BD14" s="73"/>
      <c r="BG14" s="70"/>
      <c r="BH14" s="70"/>
      <c r="BI14" s="70"/>
      <c r="BJ14" s="70"/>
      <c r="BK14" s="70"/>
      <c r="BL14" s="70"/>
      <c r="BM14" s="70"/>
      <c r="BN14" s="71"/>
      <c r="BO14" s="62"/>
      <c r="BP14" s="72"/>
      <c r="BQ14" s="72"/>
      <c r="BR14" s="62"/>
      <c r="BS14" s="62"/>
      <c r="BT14" s="62"/>
      <c r="BU14" s="62"/>
      <c r="BV14" s="62"/>
      <c r="BW14" s="70"/>
      <c r="BX14" s="70"/>
      <c r="BY14" s="70"/>
      <c r="BZ14" s="70"/>
      <c r="CA14" s="70"/>
      <c r="CB14" s="70"/>
      <c r="CC14" s="70"/>
      <c r="CD14" s="71"/>
      <c r="CE14" s="70"/>
      <c r="CF14" s="70"/>
      <c r="CG14" s="70"/>
      <c r="CH14" s="70"/>
      <c r="CI14" s="70"/>
      <c r="CJ14" s="70"/>
      <c r="CK14" s="70"/>
      <c r="CL14" s="71"/>
      <c r="CM14" s="70"/>
      <c r="CN14" s="70"/>
      <c r="CO14" s="70"/>
      <c r="CP14" s="70"/>
      <c r="CQ14" s="70"/>
      <c r="CR14" s="70"/>
      <c r="CS14" s="70"/>
      <c r="CT14" s="71"/>
      <c r="CU14" s="70"/>
      <c r="CV14" s="70"/>
      <c r="CW14" s="70"/>
      <c r="CX14" s="70"/>
      <c r="CY14" s="70"/>
      <c r="CZ14" s="70"/>
      <c r="DA14" s="70"/>
      <c r="DB14" s="71"/>
      <c r="DC14" s="70"/>
      <c r="DD14" s="70"/>
      <c r="DE14" s="70"/>
      <c r="DF14" s="70"/>
      <c r="DG14" s="70"/>
      <c r="DH14" s="70"/>
      <c r="DI14" s="70"/>
      <c r="DJ14" s="71"/>
      <c r="DK14" s="70"/>
      <c r="DL14" s="70"/>
      <c r="DM14" s="70"/>
      <c r="DN14" s="70"/>
      <c r="DO14" s="70"/>
      <c r="DP14" s="70"/>
      <c r="DQ14" s="70"/>
      <c r="DR14" s="71"/>
      <c r="DS14" s="73"/>
      <c r="DT14" s="73"/>
      <c r="DU14" s="73"/>
      <c r="DV14" s="74"/>
      <c r="DW14" s="73"/>
      <c r="DX14" s="73"/>
      <c r="DY14" s="73"/>
      <c r="DZ14" s="73"/>
      <c r="EA14" s="73"/>
      <c r="EB14" s="73"/>
      <c r="EC14" s="73"/>
      <c r="ED14" s="73"/>
      <c r="EE14" s="73"/>
      <c r="EF14" s="65"/>
      <c r="EG14" s="66"/>
      <c r="EN14" s="63"/>
      <c r="EO14" s="63"/>
      <c r="EP14" s="63"/>
      <c r="EQ14" s="63"/>
      <c r="ER14" s="63"/>
      <c r="ES14" s="63"/>
      <c r="ET14" s="63"/>
      <c r="EU14" s="64"/>
      <c r="EV14" s="63"/>
      <c r="EW14" s="63"/>
      <c r="EX14" s="63"/>
      <c r="EY14" s="63"/>
      <c r="EZ14" s="63"/>
      <c r="FA14" s="63"/>
      <c r="FB14" s="63"/>
      <c r="FC14" s="64"/>
      <c r="FD14" s="63"/>
      <c r="FE14" s="63"/>
      <c r="FF14" s="63"/>
      <c r="FG14" s="63"/>
      <c r="FH14" s="63"/>
      <c r="FI14" s="63"/>
      <c r="FJ14" s="63"/>
      <c r="FK14" s="64"/>
      <c r="FL14" s="63"/>
      <c r="FM14" s="63"/>
      <c r="FN14" s="63"/>
      <c r="FO14" s="63"/>
      <c r="FP14" s="63"/>
      <c r="FQ14" s="63"/>
      <c r="FR14" s="63"/>
      <c r="FS14" s="64"/>
      <c r="FT14" s="63"/>
      <c r="FU14" s="63"/>
      <c r="FV14" s="63"/>
      <c r="FW14" s="63"/>
      <c r="FX14" s="63"/>
      <c r="FY14" s="63"/>
      <c r="FZ14" s="63"/>
      <c r="GA14" s="64"/>
      <c r="GB14" s="63"/>
      <c r="GC14" s="63"/>
      <c r="GD14" s="63"/>
      <c r="GE14" s="63"/>
      <c r="GF14" s="63"/>
      <c r="GG14" s="63"/>
      <c r="GH14" s="63"/>
      <c r="GI14" s="64"/>
      <c r="GJ14" s="68"/>
      <c r="GK14" s="68"/>
      <c r="GL14" s="68"/>
      <c r="GM14" s="68"/>
      <c r="GN14" s="68"/>
      <c r="GO14" s="63"/>
      <c r="GP14" s="63"/>
      <c r="GQ14" s="63"/>
      <c r="GR14" s="63"/>
      <c r="GS14" s="63"/>
      <c r="GT14" s="63"/>
      <c r="GU14" s="63"/>
      <c r="GV14" s="64"/>
      <c r="GW14" s="63"/>
      <c r="GX14" s="63"/>
      <c r="GY14" s="63"/>
      <c r="GZ14" s="63"/>
      <c r="HA14" s="63"/>
      <c r="HB14" s="63"/>
      <c r="HC14" s="63"/>
      <c r="HD14" s="64"/>
      <c r="HE14" s="63"/>
      <c r="HF14" s="63"/>
      <c r="HG14" s="63"/>
      <c r="HH14" s="63"/>
      <c r="HI14" s="63"/>
      <c r="HJ14" s="63"/>
      <c r="HK14" s="63"/>
      <c r="HL14" s="64"/>
      <c r="HM14" s="63"/>
      <c r="HN14" s="63"/>
      <c r="HO14" s="63"/>
      <c r="HP14" s="63"/>
      <c r="HQ14" s="63"/>
      <c r="HR14" s="63"/>
      <c r="HS14" s="63"/>
      <c r="HT14" s="64"/>
      <c r="HU14" s="63"/>
      <c r="HV14" s="63"/>
      <c r="HW14" s="63"/>
      <c r="HX14" s="63"/>
      <c r="HY14" s="63"/>
      <c r="HZ14" s="63"/>
      <c r="IA14" s="63"/>
      <c r="IB14" s="64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100"/>
      <c r="IN14" s="100"/>
      <c r="IO14" s="100"/>
      <c r="IP14" s="101"/>
      <c r="IQ14" s="100"/>
      <c r="IR14" s="100"/>
      <c r="IS14" s="2"/>
      <c r="IT14" s="2"/>
      <c r="IU14" s="2"/>
      <c r="IV14" s="2"/>
    </row>
    <row r="15" spans="1:256" s="67" customFormat="1" ht="15.75">
      <c r="A15" s="63"/>
      <c r="B15" s="63"/>
      <c r="C15" s="63"/>
      <c r="D15" s="63"/>
      <c r="E15" s="75"/>
      <c r="F15" s="63"/>
      <c r="G15" s="63"/>
      <c r="H15" s="76"/>
      <c r="I15" s="68"/>
      <c r="J15" s="68"/>
      <c r="K15" s="68"/>
      <c r="L15" s="68"/>
      <c r="M15" s="68"/>
      <c r="N15" s="68"/>
      <c r="O15" s="77"/>
      <c r="P15" s="62"/>
      <c r="Q15" s="62"/>
      <c r="R15" s="62"/>
      <c r="S15" s="62"/>
      <c r="T15" s="78"/>
      <c r="U15" s="78"/>
      <c r="V15" s="78"/>
      <c r="W15" s="69"/>
      <c r="X15" s="62"/>
      <c r="Y15" s="62"/>
      <c r="Z15" s="62"/>
      <c r="AA15" s="62"/>
      <c r="AB15" s="62"/>
      <c r="AC15" s="62"/>
      <c r="AD15" s="62"/>
      <c r="AE15" s="69"/>
      <c r="AF15" s="62"/>
      <c r="AG15" s="62"/>
      <c r="AH15" s="62"/>
      <c r="AI15" s="62"/>
      <c r="AJ15" s="62"/>
      <c r="AK15" s="62"/>
      <c r="AL15" s="62"/>
      <c r="AM15" s="69"/>
      <c r="AN15" s="62"/>
      <c r="AO15" s="62"/>
      <c r="AP15" s="62"/>
      <c r="AQ15" s="62"/>
      <c r="AR15" s="62"/>
      <c r="AS15" s="62"/>
      <c r="AT15" s="62"/>
      <c r="AU15" s="69"/>
      <c r="AV15" s="62"/>
      <c r="AW15" s="62"/>
      <c r="AX15" s="62"/>
      <c r="AY15" s="62"/>
      <c r="AZ15" s="62"/>
      <c r="BA15" s="62"/>
      <c r="BB15" s="62"/>
      <c r="BC15" s="69"/>
      <c r="BD15" s="73"/>
      <c r="BG15" s="70"/>
      <c r="BH15" s="70"/>
      <c r="BI15" s="70"/>
      <c r="BJ15" s="70"/>
      <c r="BK15" s="70"/>
      <c r="BL15" s="70"/>
      <c r="BM15" s="70"/>
      <c r="BN15" s="71"/>
      <c r="BO15" s="62"/>
      <c r="BP15" s="72"/>
      <c r="BQ15" s="72"/>
      <c r="BR15" s="62"/>
      <c r="BS15" s="62"/>
      <c r="BT15" s="62"/>
      <c r="BU15" s="62"/>
      <c r="BV15" s="62"/>
      <c r="BW15" s="70"/>
      <c r="BX15" s="70"/>
      <c r="BY15" s="70"/>
      <c r="BZ15" s="70"/>
      <c r="CA15" s="70"/>
      <c r="CB15" s="70"/>
      <c r="CC15" s="70"/>
      <c r="CD15" s="71"/>
      <c r="CE15" s="70"/>
      <c r="CF15" s="70"/>
      <c r="CG15" s="70"/>
      <c r="CH15" s="70"/>
      <c r="CI15" s="70"/>
      <c r="CJ15" s="70"/>
      <c r="CK15" s="70"/>
      <c r="CL15" s="71"/>
      <c r="CM15" s="70"/>
      <c r="CN15" s="70"/>
      <c r="CO15" s="70"/>
      <c r="CP15" s="70"/>
      <c r="CQ15" s="70"/>
      <c r="CR15" s="70"/>
      <c r="CS15" s="70"/>
      <c r="CT15" s="71"/>
      <c r="CU15" s="70"/>
      <c r="CV15" s="70"/>
      <c r="CW15" s="70"/>
      <c r="CX15" s="70"/>
      <c r="CY15" s="70"/>
      <c r="CZ15" s="70"/>
      <c r="DA15" s="70"/>
      <c r="DB15" s="71"/>
      <c r="DC15" s="70"/>
      <c r="DD15" s="70"/>
      <c r="DE15" s="70"/>
      <c r="DF15" s="70"/>
      <c r="DG15" s="70"/>
      <c r="DH15" s="70"/>
      <c r="DI15" s="70"/>
      <c r="DJ15" s="71"/>
      <c r="DK15" s="70"/>
      <c r="DL15" s="70"/>
      <c r="DM15" s="70"/>
      <c r="DN15" s="70"/>
      <c r="DO15" s="70"/>
      <c r="DP15" s="70"/>
      <c r="DQ15" s="70"/>
      <c r="DR15" s="71"/>
      <c r="DS15" s="73"/>
      <c r="DT15" s="73"/>
      <c r="DU15" s="73"/>
      <c r="DV15" s="74"/>
      <c r="DW15" s="73"/>
      <c r="DX15" s="73"/>
      <c r="DY15" s="73"/>
      <c r="DZ15" s="73"/>
      <c r="EA15" s="73"/>
      <c r="EB15" s="73"/>
      <c r="EC15" s="73"/>
      <c r="ED15" s="73"/>
      <c r="EE15" s="73"/>
      <c r="EF15" s="65"/>
      <c r="EG15" s="66"/>
      <c r="EN15" s="63"/>
      <c r="EO15" s="63"/>
      <c r="EP15" s="63"/>
      <c r="EQ15" s="63"/>
      <c r="ER15" s="63"/>
      <c r="ES15" s="63"/>
      <c r="ET15" s="63"/>
      <c r="EU15" s="64"/>
      <c r="EV15" s="63"/>
      <c r="EW15" s="63"/>
      <c r="EX15" s="63"/>
      <c r="EY15" s="63"/>
      <c r="EZ15" s="63"/>
      <c r="FA15" s="63"/>
      <c r="FB15" s="63"/>
      <c r="FC15" s="64"/>
      <c r="FD15" s="63"/>
      <c r="FE15" s="63"/>
      <c r="FF15" s="63"/>
      <c r="FG15" s="63"/>
      <c r="FH15" s="63"/>
      <c r="FI15" s="63"/>
      <c r="FJ15" s="63"/>
      <c r="FK15" s="64"/>
      <c r="FL15" s="63"/>
      <c r="FM15" s="63"/>
      <c r="FN15" s="63"/>
      <c r="FO15" s="63"/>
      <c r="FP15" s="63"/>
      <c r="FQ15" s="63"/>
      <c r="FR15" s="63"/>
      <c r="FS15" s="64"/>
      <c r="FT15" s="63"/>
      <c r="FU15" s="63"/>
      <c r="FV15" s="63"/>
      <c r="FW15" s="63"/>
      <c r="FX15" s="63"/>
      <c r="FY15" s="63"/>
      <c r="FZ15" s="63"/>
      <c r="GA15" s="64"/>
      <c r="GB15" s="63"/>
      <c r="GC15" s="63"/>
      <c r="GD15" s="63"/>
      <c r="GE15" s="63"/>
      <c r="GF15" s="63"/>
      <c r="GG15" s="63"/>
      <c r="GH15" s="63"/>
      <c r="GI15" s="64"/>
      <c r="GJ15" s="68"/>
      <c r="GK15" s="68"/>
      <c r="GL15" s="68"/>
      <c r="GM15" s="68"/>
      <c r="GN15" s="68"/>
      <c r="GO15" s="63"/>
      <c r="GP15" s="63"/>
      <c r="GQ15" s="63"/>
      <c r="GR15" s="63"/>
      <c r="GS15" s="63"/>
      <c r="GT15" s="63"/>
      <c r="GU15" s="63"/>
      <c r="GV15" s="64"/>
      <c r="GW15" s="63"/>
      <c r="GX15" s="63"/>
      <c r="GY15" s="63"/>
      <c r="GZ15" s="63"/>
      <c r="HA15" s="63"/>
      <c r="HB15" s="63"/>
      <c r="HC15" s="63"/>
      <c r="HD15" s="64"/>
      <c r="HE15" s="63"/>
      <c r="HF15" s="63"/>
      <c r="HG15" s="63"/>
      <c r="HH15" s="63"/>
      <c r="HI15" s="63"/>
      <c r="HJ15" s="63"/>
      <c r="HK15" s="63"/>
      <c r="HL15" s="64"/>
      <c r="HM15" s="63"/>
      <c r="HN15" s="63"/>
      <c r="HO15" s="63"/>
      <c r="HP15" s="63"/>
      <c r="HQ15" s="63"/>
      <c r="HR15" s="63"/>
      <c r="HS15" s="63"/>
      <c r="HT15" s="64"/>
      <c r="HU15" s="63"/>
      <c r="HV15" s="63"/>
      <c r="HW15" s="63"/>
      <c r="HX15" s="63"/>
      <c r="HY15" s="63"/>
      <c r="HZ15" s="63"/>
      <c r="IA15" s="63"/>
      <c r="IB15" s="64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100"/>
      <c r="IN15" s="100"/>
      <c r="IO15" s="100"/>
      <c r="IP15" s="101"/>
      <c r="IQ15" s="100"/>
      <c r="IR15" s="100"/>
      <c r="IS15" s="2"/>
      <c r="IT15" s="2"/>
      <c r="IU15" s="2"/>
      <c r="IV15" s="2"/>
    </row>
    <row r="16" spans="1:256" s="67" customFormat="1" ht="15.75">
      <c r="A16" s="63"/>
      <c r="B16" s="63"/>
      <c r="C16" s="63"/>
      <c r="D16" s="63"/>
      <c r="E16" s="75"/>
      <c r="F16" s="63"/>
      <c r="G16" s="63"/>
      <c r="H16" s="76"/>
      <c r="I16" s="68"/>
      <c r="J16" s="68"/>
      <c r="K16" s="68"/>
      <c r="L16" s="68"/>
      <c r="M16" s="68"/>
      <c r="N16" s="68"/>
      <c r="O16" s="77"/>
      <c r="P16" s="62"/>
      <c r="Q16" s="62"/>
      <c r="R16" s="62"/>
      <c r="S16" s="62"/>
      <c r="T16" s="78"/>
      <c r="U16" s="78"/>
      <c r="V16" s="78"/>
      <c r="W16" s="69"/>
      <c r="X16" s="62"/>
      <c r="Y16" s="62"/>
      <c r="Z16" s="62"/>
      <c r="AA16" s="62"/>
      <c r="AB16" s="62"/>
      <c r="AC16" s="62"/>
      <c r="AD16" s="62"/>
      <c r="AE16" s="69"/>
      <c r="AF16" s="62"/>
      <c r="AG16" s="62"/>
      <c r="AH16" s="62"/>
      <c r="AI16" s="62"/>
      <c r="AJ16" s="62"/>
      <c r="AK16" s="62"/>
      <c r="AL16" s="62"/>
      <c r="AM16" s="69"/>
      <c r="AN16" s="62"/>
      <c r="AO16" s="62"/>
      <c r="AP16" s="62"/>
      <c r="AQ16" s="62"/>
      <c r="AR16" s="62"/>
      <c r="AS16" s="62"/>
      <c r="AT16" s="62"/>
      <c r="AU16" s="69"/>
      <c r="AV16" s="62"/>
      <c r="AW16" s="62"/>
      <c r="AX16" s="62"/>
      <c r="AY16" s="62"/>
      <c r="AZ16" s="62"/>
      <c r="BA16" s="62"/>
      <c r="BB16" s="62"/>
      <c r="BC16" s="69"/>
      <c r="BD16" s="73"/>
      <c r="BG16" s="70"/>
      <c r="BH16" s="70"/>
      <c r="BI16" s="70"/>
      <c r="BJ16" s="70"/>
      <c r="BK16" s="70"/>
      <c r="BL16" s="70"/>
      <c r="BM16" s="70"/>
      <c r="BN16" s="71"/>
      <c r="BO16" s="62"/>
      <c r="BP16" s="72"/>
      <c r="BQ16" s="72"/>
      <c r="BR16" s="62"/>
      <c r="BS16" s="62"/>
      <c r="BT16" s="62"/>
      <c r="BU16" s="62"/>
      <c r="BV16" s="62"/>
      <c r="BW16" s="70"/>
      <c r="BX16" s="70"/>
      <c r="BY16" s="70"/>
      <c r="BZ16" s="70"/>
      <c r="CA16" s="70"/>
      <c r="CB16" s="70"/>
      <c r="CC16" s="70"/>
      <c r="CD16" s="71"/>
      <c r="CE16" s="70"/>
      <c r="CF16" s="70"/>
      <c r="CG16" s="70"/>
      <c r="CH16" s="70"/>
      <c r="CI16" s="70"/>
      <c r="CJ16" s="70"/>
      <c r="CK16" s="70"/>
      <c r="CL16" s="71"/>
      <c r="CM16" s="70"/>
      <c r="CN16" s="70"/>
      <c r="CO16" s="70"/>
      <c r="CP16" s="70"/>
      <c r="CQ16" s="70"/>
      <c r="CR16" s="70"/>
      <c r="CS16" s="70"/>
      <c r="CT16" s="71"/>
      <c r="CU16" s="70"/>
      <c r="CV16" s="70"/>
      <c r="CW16" s="70"/>
      <c r="CX16" s="70"/>
      <c r="CY16" s="70"/>
      <c r="CZ16" s="70"/>
      <c r="DA16" s="70"/>
      <c r="DB16" s="71"/>
      <c r="DC16" s="70"/>
      <c r="DD16" s="70"/>
      <c r="DE16" s="70"/>
      <c r="DF16" s="70"/>
      <c r="DG16" s="70"/>
      <c r="DH16" s="70"/>
      <c r="DI16" s="70"/>
      <c r="DJ16" s="71"/>
      <c r="DK16" s="70"/>
      <c r="DL16" s="70"/>
      <c r="DM16" s="70"/>
      <c r="DN16" s="70"/>
      <c r="DO16" s="70"/>
      <c r="DP16" s="70"/>
      <c r="DQ16" s="70"/>
      <c r="DR16" s="71"/>
      <c r="DS16" s="73"/>
      <c r="DT16" s="73"/>
      <c r="DU16" s="73"/>
      <c r="DV16" s="74"/>
      <c r="DW16" s="73"/>
      <c r="DX16" s="73"/>
      <c r="DY16" s="73"/>
      <c r="DZ16" s="73"/>
      <c r="EA16" s="73"/>
      <c r="EB16" s="73"/>
      <c r="EC16" s="73"/>
      <c r="ED16" s="73"/>
      <c r="EE16" s="73"/>
      <c r="EF16" s="65"/>
      <c r="EG16" s="66"/>
      <c r="EN16" s="63"/>
      <c r="EO16" s="63"/>
      <c r="EP16" s="63"/>
      <c r="EQ16" s="63"/>
      <c r="ER16" s="63"/>
      <c r="ES16" s="63"/>
      <c r="ET16" s="63"/>
      <c r="EU16" s="64"/>
      <c r="EV16" s="63"/>
      <c r="EW16" s="63"/>
      <c r="EX16" s="63"/>
      <c r="EY16" s="63"/>
      <c r="EZ16" s="63"/>
      <c r="FA16" s="63"/>
      <c r="FB16" s="63"/>
      <c r="FC16" s="64"/>
      <c r="FD16" s="63"/>
      <c r="FE16" s="63"/>
      <c r="FF16" s="63"/>
      <c r="FG16" s="63"/>
      <c r="FH16" s="63"/>
      <c r="FI16" s="63"/>
      <c r="FJ16" s="63"/>
      <c r="FK16" s="64"/>
      <c r="FL16" s="63"/>
      <c r="FM16" s="63"/>
      <c r="FN16" s="63"/>
      <c r="FO16" s="63"/>
      <c r="FP16" s="63"/>
      <c r="FQ16" s="63"/>
      <c r="FR16" s="63"/>
      <c r="FS16" s="64"/>
      <c r="FT16" s="63"/>
      <c r="FU16" s="63"/>
      <c r="FV16" s="63"/>
      <c r="FW16" s="63"/>
      <c r="FX16" s="63"/>
      <c r="FY16" s="63"/>
      <c r="FZ16" s="63"/>
      <c r="GA16" s="64"/>
      <c r="GB16" s="63"/>
      <c r="GC16" s="63"/>
      <c r="GD16" s="63"/>
      <c r="GE16" s="63"/>
      <c r="GF16" s="63"/>
      <c r="GG16" s="63"/>
      <c r="GH16" s="63"/>
      <c r="GI16" s="64"/>
      <c r="GJ16" s="68"/>
      <c r="GK16" s="68"/>
      <c r="GL16" s="68"/>
      <c r="GM16" s="68"/>
      <c r="GN16" s="68"/>
      <c r="GO16" s="63"/>
      <c r="GP16" s="63"/>
      <c r="GQ16" s="63"/>
      <c r="GR16" s="63"/>
      <c r="GS16" s="63"/>
      <c r="GT16" s="63"/>
      <c r="GU16" s="63"/>
      <c r="GV16" s="64"/>
      <c r="GW16" s="63"/>
      <c r="GX16" s="63"/>
      <c r="GY16" s="63"/>
      <c r="GZ16" s="63"/>
      <c r="HA16" s="63"/>
      <c r="HB16" s="63"/>
      <c r="HC16" s="63"/>
      <c r="HD16" s="64"/>
      <c r="HE16" s="63"/>
      <c r="HF16" s="63"/>
      <c r="HG16" s="63"/>
      <c r="HH16" s="63"/>
      <c r="HI16" s="63"/>
      <c r="HJ16" s="63"/>
      <c r="HK16" s="63"/>
      <c r="HL16" s="64"/>
      <c r="HM16" s="63"/>
      <c r="HN16" s="63"/>
      <c r="HO16" s="63"/>
      <c r="HP16" s="63"/>
      <c r="HQ16" s="63"/>
      <c r="HR16" s="63"/>
      <c r="HS16" s="63"/>
      <c r="HT16" s="64"/>
      <c r="HU16" s="63"/>
      <c r="HV16" s="63"/>
      <c r="HW16" s="63"/>
      <c r="HX16" s="63"/>
      <c r="HY16" s="63"/>
      <c r="HZ16" s="63"/>
      <c r="IA16" s="63"/>
      <c r="IB16" s="64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100"/>
      <c r="IN16" s="100"/>
      <c r="IO16" s="100"/>
      <c r="IP16" s="101"/>
      <c r="IQ16" s="100"/>
      <c r="IR16" s="100"/>
      <c r="IS16" s="2"/>
      <c r="IT16" s="2"/>
      <c r="IU16" s="2"/>
      <c r="IV16" s="2"/>
    </row>
    <row r="17" spans="1:256" s="67" customFormat="1" ht="15.75">
      <c r="A17" s="63"/>
      <c r="B17" s="63"/>
      <c r="C17" s="63"/>
      <c r="D17" s="63"/>
      <c r="E17" s="75"/>
      <c r="F17" s="63"/>
      <c r="G17" s="63"/>
      <c r="H17" s="76"/>
      <c r="I17" s="68"/>
      <c r="J17" s="68"/>
      <c r="K17" s="68"/>
      <c r="L17" s="68"/>
      <c r="M17" s="68"/>
      <c r="N17" s="68"/>
      <c r="O17" s="77"/>
      <c r="P17" s="62"/>
      <c r="Q17" s="62"/>
      <c r="R17" s="62"/>
      <c r="S17" s="62"/>
      <c r="T17" s="78"/>
      <c r="U17" s="78"/>
      <c r="V17" s="78"/>
      <c r="W17" s="69"/>
      <c r="X17" s="62"/>
      <c r="Y17" s="62"/>
      <c r="Z17" s="62"/>
      <c r="AA17" s="62"/>
      <c r="AB17" s="62"/>
      <c r="AC17" s="62"/>
      <c r="AD17" s="62"/>
      <c r="AE17" s="69"/>
      <c r="AF17" s="62"/>
      <c r="AG17" s="62"/>
      <c r="AH17" s="62"/>
      <c r="AI17" s="62"/>
      <c r="AJ17" s="62"/>
      <c r="AK17" s="62"/>
      <c r="AL17" s="62"/>
      <c r="AM17" s="69"/>
      <c r="AN17" s="62"/>
      <c r="AO17" s="62"/>
      <c r="AP17" s="62"/>
      <c r="AQ17" s="62"/>
      <c r="AR17" s="62"/>
      <c r="AS17" s="62"/>
      <c r="AT17" s="62"/>
      <c r="AU17" s="69"/>
      <c r="AV17" s="62"/>
      <c r="AW17" s="62"/>
      <c r="AX17" s="62"/>
      <c r="AY17" s="62"/>
      <c r="AZ17" s="62"/>
      <c r="BA17" s="62"/>
      <c r="BB17" s="62"/>
      <c r="BC17" s="69"/>
      <c r="BD17" s="73"/>
      <c r="BG17" s="70"/>
      <c r="BH17" s="70"/>
      <c r="BI17" s="70"/>
      <c r="BJ17" s="70"/>
      <c r="BK17" s="70"/>
      <c r="BL17" s="70"/>
      <c r="BM17" s="70"/>
      <c r="BN17" s="71"/>
      <c r="BO17" s="62"/>
      <c r="BP17" s="72"/>
      <c r="BQ17" s="72"/>
      <c r="BR17" s="62"/>
      <c r="BS17" s="62"/>
      <c r="BT17" s="62"/>
      <c r="BU17" s="62"/>
      <c r="BV17" s="62"/>
      <c r="BW17" s="70"/>
      <c r="BX17" s="70"/>
      <c r="BY17" s="70"/>
      <c r="BZ17" s="70"/>
      <c r="CA17" s="70"/>
      <c r="CB17" s="70"/>
      <c r="CC17" s="70"/>
      <c r="CD17" s="71"/>
      <c r="CE17" s="70"/>
      <c r="CF17" s="70"/>
      <c r="CG17" s="70"/>
      <c r="CH17" s="70"/>
      <c r="CI17" s="70"/>
      <c r="CJ17" s="70"/>
      <c r="CK17" s="70"/>
      <c r="CL17" s="71"/>
      <c r="CM17" s="70"/>
      <c r="CN17" s="70"/>
      <c r="CO17" s="70"/>
      <c r="CP17" s="70"/>
      <c r="CQ17" s="70"/>
      <c r="CR17" s="70"/>
      <c r="CS17" s="70"/>
      <c r="CT17" s="71"/>
      <c r="CU17" s="70"/>
      <c r="CV17" s="70"/>
      <c r="CW17" s="70"/>
      <c r="CX17" s="70"/>
      <c r="CY17" s="70"/>
      <c r="CZ17" s="70"/>
      <c r="DA17" s="70"/>
      <c r="DB17" s="71"/>
      <c r="DC17" s="70"/>
      <c r="DD17" s="70"/>
      <c r="DE17" s="70"/>
      <c r="DF17" s="70"/>
      <c r="DG17" s="70"/>
      <c r="DH17" s="70"/>
      <c r="DI17" s="70"/>
      <c r="DJ17" s="71"/>
      <c r="DK17" s="70"/>
      <c r="DL17" s="70"/>
      <c r="DM17" s="70"/>
      <c r="DN17" s="70"/>
      <c r="DO17" s="70"/>
      <c r="DP17" s="70"/>
      <c r="DQ17" s="70"/>
      <c r="DR17" s="71"/>
      <c r="DS17" s="73"/>
      <c r="DT17" s="73"/>
      <c r="DU17" s="73"/>
      <c r="DV17" s="74"/>
      <c r="DW17" s="73"/>
      <c r="DX17" s="73"/>
      <c r="DY17" s="73"/>
      <c r="DZ17" s="73"/>
      <c r="EA17" s="73"/>
      <c r="EB17" s="73"/>
      <c r="EC17" s="73"/>
      <c r="ED17" s="73"/>
      <c r="EE17" s="73"/>
      <c r="EF17" s="65"/>
      <c r="EG17" s="66"/>
      <c r="EN17" s="63"/>
      <c r="EO17" s="63"/>
      <c r="EP17" s="63"/>
      <c r="EQ17" s="63"/>
      <c r="ER17" s="63"/>
      <c r="ES17" s="63"/>
      <c r="ET17" s="63"/>
      <c r="EU17" s="64"/>
      <c r="EV17" s="63"/>
      <c r="EW17" s="63"/>
      <c r="EX17" s="63"/>
      <c r="EY17" s="63"/>
      <c r="EZ17" s="63"/>
      <c r="FA17" s="63"/>
      <c r="FB17" s="63"/>
      <c r="FC17" s="64"/>
      <c r="FD17" s="63"/>
      <c r="FE17" s="63"/>
      <c r="FF17" s="63"/>
      <c r="FG17" s="63"/>
      <c r="FH17" s="63"/>
      <c r="FI17" s="63"/>
      <c r="FJ17" s="63"/>
      <c r="FK17" s="64"/>
      <c r="FL17" s="63"/>
      <c r="FM17" s="63"/>
      <c r="FN17" s="63"/>
      <c r="FO17" s="63"/>
      <c r="FP17" s="63"/>
      <c r="FQ17" s="63"/>
      <c r="FR17" s="63"/>
      <c r="FS17" s="64"/>
      <c r="FT17" s="63"/>
      <c r="FU17" s="63"/>
      <c r="FV17" s="63"/>
      <c r="FW17" s="63"/>
      <c r="FX17" s="63"/>
      <c r="FY17" s="63"/>
      <c r="FZ17" s="63"/>
      <c r="GA17" s="64"/>
      <c r="GB17" s="63"/>
      <c r="GC17" s="63"/>
      <c r="GD17" s="63"/>
      <c r="GE17" s="63"/>
      <c r="GF17" s="63"/>
      <c r="GG17" s="63"/>
      <c r="GH17" s="63"/>
      <c r="GI17" s="64"/>
      <c r="GJ17" s="68"/>
      <c r="GK17" s="68"/>
      <c r="GL17" s="68"/>
      <c r="GM17" s="68"/>
      <c r="GN17" s="68"/>
      <c r="GO17" s="63"/>
      <c r="GP17" s="63"/>
      <c r="GQ17" s="63"/>
      <c r="GR17" s="63"/>
      <c r="GS17" s="63"/>
      <c r="GT17" s="63"/>
      <c r="GU17" s="63"/>
      <c r="GV17" s="64"/>
      <c r="GW17" s="63"/>
      <c r="GX17" s="63"/>
      <c r="GY17" s="63"/>
      <c r="GZ17" s="63"/>
      <c r="HA17" s="63"/>
      <c r="HB17" s="63"/>
      <c r="HC17" s="63"/>
      <c r="HD17" s="64"/>
      <c r="HE17" s="63"/>
      <c r="HF17" s="63"/>
      <c r="HG17" s="63"/>
      <c r="HH17" s="63"/>
      <c r="HI17" s="63"/>
      <c r="HJ17" s="63"/>
      <c r="HK17" s="63"/>
      <c r="HL17" s="64"/>
      <c r="HM17" s="63"/>
      <c r="HN17" s="63"/>
      <c r="HO17" s="63"/>
      <c r="HP17" s="63"/>
      <c r="HQ17" s="63"/>
      <c r="HR17" s="63"/>
      <c r="HS17" s="63"/>
      <c r="HT17" s="64"/>
      <c r="HU17" s="63"/>
      <c r="HV17" s="63"/>
      <c r="HW17" s="63"/>
      <c r="HX17" s="63"/>
      <c r="HY17" s="63"/>
      <c r="HZ17" s="63"/>
      <c r="IA17" s="63"/>
      <c r="IB17" s="64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100"/>
      <c r="IN17" s="100"/>
      <c r="IO17" s="100"/>
      <c r="IP17" s="101"/>
      <c r="IQ17" s="100"/>
      <c r="IR17" s="100"/>
      <c r="IS17" s="2"/>
      <c r="IT17" s="2"/>
      <c r="IU17" s="2"/>
      <c r="IV17" s="2"/>
    </row>
    <row r="18" spans="1:256" s="67" customFormat="1" ht="15.75">
      <c r="A18" s="63"/>
      <c r="B18" s="63"/>
      <c r="C18" s="63"/>
      <c r="D18" s="63"/>
      <c r="E18" s="75"/>
      <c r="F18" s="63"/>
      <c r="G18" s="63"/>
      <c r="H18" s="76"/>
      <c r="I18" s="68"/>
      <c r="J18" s="68"/>
      <c r="K18" s="68"/>
      <c r="L18" s="68"/>
      <c r="M18" s="68"/>
      <c r="N18" s="68"/>
      <c r="O18" s="77"/>
      <c r="P18" s="62"/>
      <c r="Q18" s="62"/>
      <c r="R18" s="62"/>
      <c r="S18" s="62"/>
      <c r="T18" s="78"/>
      <c r="U18" s="78"/>
      <c r="V18" s="78"/>
      <c r="W18" s="69"/>
      <c r="X18" s="62"/>
      <c r="Y18" s="62"/>
      <c r="Z18" s="62"/>
      <c r="AA18" s="62"/>
      <c r="AB18" s="62"/>
      <c r="AC18" s="62"/>
      <c r="AD18" s="62"/>
      <c r="AE18" s="69"/>
      <c r="AF18" s="62"/>
      <c r="AG18" s="62"/>
      <c r="AH18" s="62"/>
      <c r="AI18" s="62"/>
      <c r="AJ18" s="62"/>
      <c r="AK18" s="62"/>
      <c r="AL18" s="62"/>
      <c r="AM18" s="69"/>
      <c r="AN18" s="62"/>
      <c r="AO18" s="62"/>
      <c r="AP18" s="62"/>
      <c r="AQ18" s="62"/>
      <c r="AR18" s="62"/>
      <c r="AS18" s="62"/>
      <c r="AT18" s="62"/>
      <c r="AU18" s="69"/>
      <c r="AV18" s="62"/>
      <c r="AW18" s="62"/>
      <c r="AX18" s="62"/>
      <c r="AY18" s="62"/>
      <c r="AZ18" s="62"/>
      <c r="BA18" s="62"/>
      <c r="BB18" s="62"/>
      <c r="BC18" s="69"/>
      <c r="BD18" s="73"/>
      <c r="BG18" s="70"/>
      <c r="BH18" s="70"/>
      <c r="BI18" s="70"/>
      <c r="BJ18" s="70"/>
      <c r="BK18" s="70"/>
      <c r="BL18" s="70"/>
      <c r="BM18" s="70"/>
      <c r="BN18" s="71"/>
      <c r="BO18" s="62"/>
      <c r="BP18" s="72"/>
      <c r="BQ18" s="72"/>
      <c r="BR18" s="62"/>
      <c r="BS18" s="62"/>
      <c r="BT18" s="62"/>
      <c r="BU18" s="62"/>
      <c r="BV18" s="62"/>
      <c r="BW18" s="70"/>
      <c r="BX18" s="70"/>
      <c r="BY18" s="70"/>
      <c r="BZ18" s="70"/>
      <c r="CA18" s="70"/>
      <c r="CB18" s="70"/>
      <c r="CC18" s="70"/>
      <c r="CD18" s="71"/>
      <c r="CE18" s="70"/>
      <c r="CF18" s="70"/>
      <c r="CG18" s="70"/>
      <c r="CH18" s="70"/>
      <c r="CI18" s="70"/>
      <c r="CJ18" s="70"/>
      <c r="CK18" s="70"/>
      <c r="CL18" s="71"/>
      <c r="CM18" s="70"/>
      <c r="CN18" s="70"/>
      <c r="CO18" s="70"/>
      <c r="CP18" s="70"/>
      <c r="CQ18" s="70"/>
      <c r="CR18" s="70"/>
      <c r="CS18" s="70"/>
      <c r="CT18" s="71"/>
      <c r="CU18" s="70"/>
      <c r="CV18" s="70"/>
      <c r="CW18" s="70"/>
      <c r="CX18" s="70"/>
      <c r="CY18" s="70"/>
      <c r="CZ18" s="70"/>
      <c r="DA18" s="70"/>
      <c r="DB18" s="71"/>
      <c r="DC18" s="70"/>
      <c r="DD18" s="70"/>
      <c r="DE18" s="70"/>
      <c r="DF18" s="70"/>
      <c r="DG18" s="70"/>
      <c r="DH18" s="70"/>
      <c r="DI18" s="70"/>
      <c r="DJ18" s="71"/>
      <c r="DK18" s="70"/>
      <c r="DL18" s="70"/>
      <c r="DM18" s="70"/>
      <c r="DN18" s="70"/>
      <c r="DO18" s="70"/>
      <c r="DP18" s="70"/>
      <c r="DQ18" s="70"/>
      <c r="DR18" s="71"/>
      <c r="DS18" s="73"/>
      <c r="DT18" s="73"/>
      <c r="DU18" s="73"/>
      <c r="DV18" s="74"/>
      <c r="DW18" s="73"/>
      <c r="DX18" s="73"/>
      <c r="DY18" s="73"/>
      <c r="DZ18" s="73"/>
      <c r="EA18" s="73"/>
      <c r="EB18" s="73"/>
      <c r="EC18" s="73"/>
      <c r="ED18" s="73"/>
      <c r="EE18" s="73"/>
      <c r="EF18" s="65"/>
      <c r="EG18" s="66"/>
      <c r="EN18" s="63"/>
      <c r="EO18" s="63"/>
      <c r="EP18" s="63"/>
      <c r="EQ18" s="63"/>
      <c r="ER18" s="63"/>
      <c r="ES18" s="63"/>
      <c r="ET18" s="63"/>
      <c r="EU18" s="64"/>
      <c r="EV18" s="63"/>
      <c r="EW18" s="63"/>
      <c r="EX18" s="63"/>
      <c r="EY18" s="63"/>
      <c r="EZ18" s="63"/>
      <c r="FA18" s="63"/>
      <c r="FB18" s="63"/>
      <c r="FC18" s="64"/>
      <c r="FD18" s="63"/>
      <c r="FE18" s="63"/>
      <c r="FF18" s="63"/>
      <c r="FG18" s="63"/>
      <c r="FH18" s="63"/>
      <c r="FI18" s="63"/>
      <c r="FJ18" s="63"/>
      <c r="FK18" s="64"/>
      <c r="FL18" s="63"/>
      <c r="FM18" s="63"/>
      <c r="FN18" s="63"/>
      <c r="FO18" s="63"/>
      <c r="FP18" s="63"/>
      <c r="FQ18" s="63"/>
      <c r="FR18" s="63"/>
      <c r="FS18" s="64"/>
      <c r="FT18" s="63"/>
      <c r="FU18" s="63"/>
      <c r="FV18" s="63"/>
      <c r="FW18" s="63"/>
      <c r="FX18" s="63"/>
      <c r="FY18" s="63"/>
      <c r="FZ18" s="63"/>
      <c r="GA18" s="64"/>
      <c r="GB18" s="63"/>
      <c r="GC18" s="63"/>
      <c r="GD18" s="63"/>
      <c r="GE18" s="63"/>
      <c r="GF18" s="63"/>
      <c r="GG18" s="63"/>
      <c r="GH18" s="63"/>
      <c r="GI18" s="64"/>
      <c r="GJ18" s="68"/>
      <c r="GK18" s="68"/>
      <c r="GL18" s="68"/>
      <c r="GM18" s="68"/>
      <c r="GN18" s="68"/>
      <c r="GO18" s="63"/>
      <c r="GP18" s="63"/>
      <c r="GQ18" s="63"/>
      <c r="GR18" s="63"/>
      <c r="GS18" s="63"/>
      <c r="GT18" s="63"/>
      <c r="GU18" s="63"/>
      <c r="GV18" s="64"/>
      <c r="GW18" s="63"/>
      <c r="GX18" s="63"/>
      <c r="GY18" s="63"/>
      <c r="GZ18" s="63"/>
      <c r="HA18" s="63"/>
      <c r="HB18" s="63"/>
      <c r="HC18" s="63"/>
      <c r="HD18" s="64"/>
      <c r="HE18" s="63"/>
      <c r="HF18" s="63"/>
      <c r="HG18" s="63"/>
      <c r="HH18" s="63"/>
      <c r="HI18" s="63"/>
      <c r="HJ18" s="63"/>
      <c r="HK18" s="63"/>
      <c r="HL18" s="64"/>
      <c r="HM18" s="63"/>
      <c r="HN18" s="63"/>
      <c r="HO18" s="63"/>
      <c r="HP18" s="63"/>
      <c r="HQ18" s="63"/>
      <c r="HR18" s="63"/>
      <c r="HS18" s="63"/>
      <c r="HT18" s="64"/>
      <c r="HU18" s="63"/>
      <c r="HV18" s="63"/>
      <c r="HW18" s="63"/>
      <c r="HX18" s="63"/>
      <c r="HY18" s="63"/>
      <c r="HZ18" s="63"/>
      <c r="IA18" s="63"/>
      <c r="IB18" s="64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100"/>
      <c r="IN18" s="100"/>
      <c r="IO18" s="100"/>
      <c r="IP18" s="101"/>
      <c r="IQ18" s="100"/>
      <c r="IR18" s="100"/>
      <c r="IS18" s="2"/>
      <c r="IT18" s="2"/>
      <c r="IU18" s="2"/>
      <c r="IV18" s="2"/>
    </row>
    <row r="19" spans="1:256" s="67" customFormat="1" ht="15.75">
      <c r="A19" s="63"/>
      <c r="B19" s="63"/>
      <c r="C19" s="63"/>
      <c r="D19" s="63"/>
      <c r="E19" s="75"/>
      <c r="F19" s="63"/>
      <c r="G19" s="63"/>
      <c r="H19" s="76"/>
      <c r="I19" s="68"/>
      <c r="J19" s="68"/>
      <c r="K19" s="68"/>
      <c r="L19" s="68"/>
      <c r="M19" s="68"/>
      <c r="N19" s="68"/>
      <c r="O19" s="77"/>
      <c r="P19" s="62"/>
      <c r="Q19" s="62"/>
      <c r="R19" s="62"/>
      <c r="S19" s="62"/>
      <c r="T19" s="78"/>
      <c r="U19" s="78"/>
      <c r="V19" s="78"/>
      <c r="W19" s="69"/>
      <c r="X19" s="62"/>
      <c r="Y19" s="62"/>
      <c r="Z19" s="62"/>
      <c r="AA19" s="62"/>
      <c r="AB19" s="62"/>
      <c r="AC19" s="62"/>
      <c r="AD19" s="62"/>
      <c r="AE19" s="69"/>
      <c r="AF19" s="62"/>
      <c r="AG19" s="62"/>
      <c r="AH19" s="62"/>
      <c r="AI19" s="62"/>
      <c r="AJ19" s="62"/>
      <c r="AK19" s="62"/>
      <c r="AL19" s="62"/>
      <c r="AM19" s="69"/>
      <c r="AN19" s="62"/>
      <c r="AO19" s="62"/>
      <c r="AP19" s="62"/>
      <c r="AQ19" s="62"/>
      <c r="AR19" s="62"/>
      <c r="AS19" s="62"/>
      <c r="AT19" s="62"/>
      <c r="AU19" s="69"/>
      <c r="AV19" s="62"/>
      <c r="AW19" s="62"/>
      <c r="AX19" s="62"/>
      <c r="AY19" s="62"/>
      <c r="AZ19" s="62"/>
      <c r="BA19" s="62"/>
      <c r="BB19" s="62"/>
      <c r="BC19" s="69"/>
      <c r="BD19" s="73"/>
      <c r="BG19" s="70"/>
      <c r="BH19" s="70"/>
      <c r="BI19" s="70"/>
      <c r="BJ19" s="70"/>
      <c r="BK19" s="70"/>
      <c r="BL19" s="70"/>
      <c r="BM19" s="70"/>
      <c r="BN19" s="71"/>
      <c r="BO19" s="62"/>
      <c r="BP19" s="72"/>
      <c r="BQ19" s="72"/>
      <c r="BR19" s="62"/>
      <c r="BS19" s="62"/>
      <c r="BT19" s="62"/>
      <c r="BU19" s="62"/>
      <c r="BV19" s="62"/>
      <c r="BW19" s="70"/>
      <c r="BX19" s="70"/>
      <c r="BY19" s="70"/>
      <c r="BZ19" s="70"/>
      <c r="CA19" s="70"/>
      <c r="CB19" s="70"/>
      <c r="CC19" s="70"/>
      <c r="CD19" s="71"/>
      <c r="CE19" s="70"/>
      <c r="CF19" s="70"/>
      <c r="CG19" s="70"/>
      <c r="CH19" s="70"/>
      <c r="CI19" s="70"/>
      <c r="CJ19" s="70"/>
      <c r="CK19" s="70"/>
      <c r="CL19" s="71"/>
      <c r="CM19" s="70"/>
      <c r="CN19" s="70"/>
      <c r="CO19" s="70"/>
      <c r="CP19" s="70"/>
      <c r="CQ19" s="70"/>
      <c r="CR19" s="70"/>
      <c r="CS19" s="70"/>
      <c r="CT19" s="71"/>
      <c r="CU19" s="70"/>
      <c r="CV19" s="70"/>
      <c r="CW19" s="70"/>
      <c r="CX19" s="70"/>
      <c r="CY19" s="70"/>
      <c r="CZ19" s="70"/>
      <c r="DA19" s="70"/>
      <c r="DB19" s="71"/>
      <c r="DC19" s="70"/>
      <c r="DD19" s="70"/>
      <c r="DE19" s="70"/>
      <c r="DF19" s="70"/>
      <c r="DG19" s="70"/>
      <c r="DH19" s="70"/>
      <c r="DI19" s="70"/>
      <c r="DJ19" s="71"/>
      <c r="DK19" s="70"/>
      <c r="DL19" s="70"/>
      <c r="DM19" s="70"/>
      <c r="DN19" s="70"/>
      <c r="DO19" s="70"/>
      <c r="DP19" s="70"/>
      <c r="DQ19" s="70"/>
      <c r="DR19" s="71"/>
      <c r="DS19" s="73"/>
      <c r="DT19" s="73"/>
      <c r="DU19" s="73"/>
      <c r="DV19" s="74"/>
      <c r="DW19" s="73"/>
      <c r="DX19" s="73"/>
      <c r="DY19" s="73"/>
      <c r="DZ19" s="73"/>
      <c r="EA19" s="73"/>
      <c r="EB19" s="73"/>
      <c r="EC19" s="73"/>
      <c r="ED19" s="73"/>
      <c r="EE19" s="73"/>
      <c r="EF19" s="65"/>
      <c r="EG19" s="66"/>
      <c r="EN19" s="63"/>
      <c r="EO19" s="63"/>
      <c r="EP19" s="63"/>
      <c r="EQ19" s="63"/>
      <c r="ER19" s="63"/>
      <c r="ES19" s="63"/>
      <c r="ET19" s="63"/>
      <c r="EU19" s="64"/>
      <c r="EV19" s="63"/>
      <c r="EW19" s="63"/>
      <c r="EX19" s="63"/>
      <c r="EY19" s="63"/>
      <c r="EZ19" s="63"/>
      <c r="FA19" s="63"/>
      <c r="FB19" s="63"/>
      <c r="FC19" s="64"/>
      <c r="FD19" s="63"/>
      <c r="FE19" s="63"/>
      <c r="FF19" s="63"/>
      <c r="FG19" s="63"/>
      <c r="FH19" s="63"/>
      <c r="FI19" s="63"/>
      <c r="FJ19" s="63"/>
      <c r="FK19" s="64"/>
      <c r="FL19" s="63"/>
      <c r="FM19" s="63"/>
      <c r="FN19" s="63"/>
      <c r="FO19" s="63"/>
      <c r="FP19" s="63"/>
      <c r="FQ19" s="63"/>
      <c r="FR19" s="63"/>
      <c r="FS19" s="64"/>
      <c r="FT19" s="63"/>
      <c r="FU19" s="63"/>
      <c r="FV19" s="63"/>
      <c r="FW19" s="63"/>
      <c r="FX19" s="63"/>
      <c r="FY19" s="63"/>
      <c r="FZ19" s="63"/>
      <c r="GA19" s="64"/>
      <c r="GB19" s="63"/>
      <c r="GC19" s="63"/>
      <c r="GD19" s="63"/>
      <c r="GE19" s="63"/>
      <c r="GF19" s="63"/>
      <c r="GG19" s="63"/>
      <c r="GH19" s="63"/>
      <c r="GI19" s="64"/>
      <c r="GJ19" s="68"/>
      <c r="GK19" s="68"/>
      <c r="GL19" s="68"/>
      <c r="GM19" s="68"/>
      <c r="GN19" s="68"/>
      <c r="GO19" s="63"/>
      <c r="GP19" s="63"/>
      <c r="GQ19" s="63"/>
      <c r="GR19" s="63"/>
      <c r="GS19" s="63"/>
      <c r="GT19" s="63"/>
      <c r="GU19" s="63"/>
      <c r="GV19" s="64"/>
      <c r="GW19" s="63"/>
      <c r="GX19" s="63"/>
      <c r="GY19" s="63"/>
      <c r="GZ19" s="63"/>
      <c r="HA19" s="63"/>
      <c r="HB19" s="63"/>
      <c r="HC19" s="63"/>
      <c r="HD19" s="64"/>
      <c r="HE19" s="63"/>
      <c r="HF19" s="63"/>
      <c r="HG19" s="63"/>
      <c r="HH19" s="63"/>
      <c r="HI19" s="63"/>
      <c r="HJ19" s="63"/>
      <c r="HK19" s="63"/>
      <c r="HL19" s="64"/>
      <c r="HM19" s="63"/>
      <c r="HN19" s="63"/>
      <c r="HO19" s="63"/>
      <c r="HP19" s="63"/>
      <c r="HQ19" s="63"/>
      <c r="HR19" s="63"/>
      <c r="HS19" s="63"/>
      <c r="HT19" s="64"/>
      <c r="HU19" s="63"/>
      <c r="HV19" s="63"/>
      <c r="HW19" s="63"/>
      <c r="HX19" s="63"/>
      <c r="HY19" s="63"/>
      <c r="HZ19" s="63"/>
      <c r="IA19" s="63"/>
      <c r="IB19" s="64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100"/>
      <c r="IN19" s="100"/>
      <c r="IO19" s="100"/>
      <c r="IP19" s="101"/>
      <c r="IQ19" s="100"/>
      <c r="IR19" s="100"/>
      <c r="IS19" s="2"/>
      <c r="IT19" s="2"/>
      <c r="IU19" s="2"/>
      <c r="IV19" s="2"/>
    </row>
    <row r="20" spans="1:256" s="67" customFormat="1" ht="15.75">
      <c r="A20" s="63"/>
      <c r="B20" s="63"/>
      <c r="C20" s="63"/>
      <c r="D20" s="63"/>
      <c r="E20" s="75"/>
      <c r="F20" s="63"/>
      <c r="G20" s="63"/>
      <c r="H20" s="76"/>
      <c r="I20" s="68"/>
      <c r="J20" s="68"/>
      <c r="K20" s="68"/>
      <c r="L20" s="68"/>
      <c r="M20" s="68"/>
      <c r="N20" s="68"/>
      <c r="O20" s="77"/>
      <c r="P20" s="62"/>
      <c r="Q20" s="62"/>
      <c r="R20" s="62"/>
      <c r="S20" s="62"/>
      <c r="T20" s="78"/>
      <c r="U20" s="78"/>
      <c r="V20" s="78"/>
      <c r="W20" s="69"/>
      <c r="X20" s="62"/>
      <c r="Y20" s="62"/>
      <c r="Z20" s="62"/>
      <c r="AA20" s="62"/>
      <c r="AB20" s="62"/>
      <c r="AC20" s="62"/>
      <c r="AD20" s="62"/>
      <c r="AE20" s="69"/>
      <c r="AF20" s="62"/>
      <c r="AG20" s="62"/>
      <c r="AH20" s="62"/>
      <c r="AI20" s="62"/>
      <c r="AJ20" s="62"/>
      <c r="AK20" s="62"/>
      <c r="AL20" s="62"/>
      <c r="AM20" s="69"/>
      <c r="AN20" s="62"/>
      <c r="AO20" s="62"/>
      <c r="AP20" s="62"/>
      <c r="AQ20" s="62"/>
      <c r="AR20" s="62"/>
      <c r="AS20" s="62"/>
      <c r="AT20" s="62"/>
      <c r="AU20" s="69"/>
      <c r="AV20" s="62"/>
      <c r="AW20" s="62"/>
      <c r="AX20" s="62"/>
      <c r="AY20" s="62"/>
      <c r="AZ20" s="62"/>
      <c r="BA20" s="62"/>
      <c r="BB20" s="62"/>
      <c r="BC20" s="69"/>
      <c r="BD20" s="73"/>
      <c r="BG20" s="70"/>
      <c r="BH20" s="70"/>
      <c r="BI20" s="70"/>
      <c r="BJ20" s="70"/>
      <c r="BK20" s="70"/>
      <c r="BL20" s="70"/>
      <c r="BM20" s="70"/>
      <c r="BN20" s="71"/>
      <c r="BO20" s="62"/>
      <c r="BP20" s="72"/>
      <c r="BQ20" s="72"/>
      <c r="BR20" s="62"/>
      <c r="BS20" s="62"/>
      <c r="BT20" s="62"/>
      <c r="BU20" s="62"/>
      <c r="BV20" s="62"/>
      <c r="BW20" s="70"/>
      <c r="BX20" s="70"/>
      <c r="BY20" s="70"/>
      <c r="BZ20" s="70"/>
      <c r="CA20" s="70"/>
      <c r="CB20" s="70"/>
      <c r="CC20" s="70"/>
      <c r="CD20" s="71"/>
      <c r="CE20" s="70"/>
      <c r="CF20" s="70"/>
      <c r="CG20" s="70"/>
      <c r="CH20" s="70"/>
      <c r="CI20" s="70"/>
      <c r="CJ20" s="70"/>
      <c r="CK20" s="70"/>
      <c r="CL20" s="71"/>
      <c r="CM20" s="70"/>
      <c r="CN20" s="70"/>
      <c r="CO20" s="70"/>
      <c r="CP20" s="70"/>
      <c r="CQ20" s="70"/>
      <c r="CR20" s="70"/>
      <c r="CS20" s="70"/>
      <c r="CT20" s="71"/>
      <c r="CU20" s="70"/>
      <c r="CV20" s="70"/>
      <c r="CW20" s="70"/>
      <c r="CX20" s="70"/>
      <c r="CY20" s="70"/>
      <c r="CZ20" s="70"/>
      <c r="DA20" s="70"/>
      <c r="DB20" s="71"/>
      <c r="DC20" s="70"/>
      <c r="DD20" s="70"/>
      <c r="DE20" s="70"/>
      <c r="DF20" s="70"/>
      <c r="DG20" s="70"/>
      <c r="DH20" s="70"/>
      <c r="DI20" s="70"/>
      <c r="DJ20" s="71"/>
      <c r="DK20" s="70"/>
      <c r="DL20" s="70"/>
      <c r="DM20" s="70"/>
      <c r="DN20" s="70"/>
      <c r="DO20" s="70"/>
      <c r="DP20" s="70"/>
      <c r="DQ20" s="70"/>
      <c r="DR20" s="71"/>
      <c r="DS20" s="73"/>
      <c r="DT20" s="73"/>
      <c r="DU20" s="73"/>
      <c r="DV20" s="74"/>
      <c r="DW20" s="73"/>
      <c r="DX20" s="73"/>
      <c r="DY20" s="73"/>
      <c r="DZ20" s="73"/>
      <c r="EA20" s="73"/>
      <c r="EB20" s="73"/>
      <c r="EC20" s="73"/>
      <c r="ED20" s="73"/>
      <c r="EE20" s="73"/>
      <c r="EF20" s="65"/>
      <c r="EG20" s="66"/>
      <c r="EN20" s="63"/>
      <c r="EO20" s="63"/>
      <c r="EP20" s="63"/>
      <c r="EQ20" s="63"/>
      <c r="ER20" s="63"/>
      <c r="ES20" s="63"/>
      <c r="ET20" s="63"/>
      <c r="EU20" s="64"/>
      <c r="EV20" s="63"/>
      <c r="EW20" s="63"/>
      <c r="EX20" s="63"/>
      <c r="EY20" s="63"/>
      <c r="EZ20" s="63"/>
      <c r="FA20" s="63"/>
      <c r="FB20" s="63"/>
      <c r="FC20" s="64"/>
      <c r="FD20" s="63"/>
      <c r="FE20" s="63"/>
      <c r="FF20" s="63"/>
      <c r="FG20" s="63"/>
      <c r="FH20" s="63"/>
      <c r="FI20" s="63"/>
      <c r="FJ20" s="63"/>
      <c r="FK20" s="64"/>
      <c r="FL20" s="63"/>
      <c r="FM20" s="63"/>
      <c r="FN20" s="63"/>
      <c r="FO20" s="63"/>
      <c r="FP20" s="63"/>
      <c r="FQ20" s="63"/>
      <c r="FR20" s="63"/>
      <c r="FS20" s="64"/>
      <c r="FT20" s="63"/>
      <c r="FU20" s="63"/>
      <c r="FV20" s="63"/>
      <c r="FW20" s="63"/>
      <c r="FX20" s="63"/>
      <c r="FY20" s="63"/>
      <c r="FZ20" s="63"/>
      <c r="GA20" s="64"/>
      <c r="GB20" s="63"/>
      <c r="GC20" s="63"/>
      <c r="GD20" s="63"/>
      <c r="GE20" s="63"/>
      <c r="GF20" s="63"/>
      <c r="GG20" s="63"/>
      <c r="GH20" s="63"/>
      <c r="GI20" s="64"/>
      <c r="GJ20" s="68"/>
      <c r="GK20" s="68"/>
      <c r="GL20" s="68"/>
      <c r="GM20" s="68"/>
      <c r="GN20" s="68"/>
      <c r="GO20" s="63"/>
      <c r="GP20" s="63"/>
      <c r="GQ20" s="63"/>
      <c r="GR20" s="63"/>
      <c r="GS20" s="63"/>
      <c r="GT20" s="63"/>
      <c r="GU20" s="63"/>
      <c r="GV20" s="64"/>
      <c r="GW20" s="63"/>
      <c r="GX20" s="63"/>
      <c r="GY20" s="63"/>
      <c r="GZ20" s="63"/>
      <c r="HA20" s="63"/>
      <c r="HB20" s="63"/>
      <c r="HC20" s="63"/>
      <c r="HD20" s="64"/>
      <c r="HE20" s="63"/>
      <c r="HF20" s="63"/>
      <c r="HG20" s="63"/>
      <c r="HH20" s="63"/>
      <c r="HI20" s="63"/>
      <c r="HJ20" s="63"/>
      <c r="HK20" s="63"/>
      <c r="HL20" s="64"/>
      <c r="HM20" s="63"/>
      <c r="HN20" s="63"/>
      <c r="HO20" s="63"/>
      <c r="HP20" s="63"/>
      <c r="HQ20" s="63"/>
      <c r="HR20" s="63"/>
      <c r="HS20" s="63"/>
      <c r="HT20" s="64"/>
      <c r="HU20" s="63"/>
      <c r="HV20" s="63"/>
      <c r="HW20" s="63"/>
      <c r="HX20" s="63"/>
      <c r="HY20" s="63"/>
      <c r="HZ20" s="63"/>
      <c r="IA20" s="63"/>
      <c r="IB20" s="64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100"/>
      <c r="IN20" s="100"/>
      <c r="IO20" s="100"/>
      <c r="IP20" s="101"/>
      <c r="IQ20" s="100"/>
      <c r="IR20" s="100"/>
      <c r="IS20" s="2"/>
      <c r="IT20" s="2"/>
      <c r="IU20" s="2"/>
      <c r="IV20" s="2"/>
    </row>
    <row r="21" spans="1:256" s="67" customFormat="1" ht="15.75">
      <c r="A21" s="63"/>
      <c r="B21" s="63"/>
      <c r="C21" s="63"/>
      <c r="D21" s="63"/>
      <c r="E21" s="75"/>
      <c r="F21" s="63"/>
      <c r="G21" s="63"/>
      <c r="H21" s="76"/>
      <c r="I21" s="68"/>
      <c r="J21" s="68"/>
      <c r="K21" s="68"/>
      <c r="L21" s="68"/>
      <c r="M21" s="68"/>
      <c r="N21" s="68"/>
      <c r="O21" s="77"/>
      <c r="P21" s="62"/>
      <c r="Q21" s="62"/>
      <c r="R21" s="62"/>
      <c r="S21" s="62"/>
      <c r="T21" s="78"/>
      <c r="U21" s="78"/>
      <c r="V21" s="78"/>
      <c r="W21" s="69"/>
      <c r="X21" s="62"/>
      <c r="Y21" s="62"/>
      <c r="Z21" s="62"/>
      <c r="AA21" s="62"/>
      <c r="AB21" s="62"/>
      <c r="AC21" s="62"/>
      <c r="AD21" s="62"/>
      <c r="AE21" s="69"/>
      <c r="AF21" s="62"/>
      <c r="AG21" s="62"/>
      <c r="AH21" s="62"/>
      <c r="AI21" s="62"/>
      <c r="AJ21" s="62"/>
      <c r="AK21" s="62"/>
      <c r="AL21" s="62"/>
      <c r="AM21" s="69"/>
      <c r="AN21" s="62"/>
      <c r="AO21" s="62"/>
      <c r="AP21" s="62"/>
      <c r="AQ21" s="62"/>
      <c r="AR21" s="62"/>
      <c r="AS21" s="62"/>
      <c r="AT21" s="62"/>
      <c r="AU21" s="69"/>
      <c r="AV21" s="62"/>
      <c r="AW21" s="62"/>
      <c r="AX21" s="62"/>
      <c r="AY21" s="62"/>
      <c r="AZ21" s="62"/>
      <c r="BA21" s="62"/>
      <c r="BB21" s="62"/>
      <c r="BC21" s="69"/>
      <c r="BD21" s="73"/>
      <c r="BG21" s="70"/>
      <c r="BH21" s="70"/>
      <c r="BI21" s="70"/>
      <c r="BJ21" s="70"/>
      <c r="BK21" s="70"/>
      <c r="BL21" s="70"/>
      <c r="BM21" s="70"/>
      <c r="BN21" s="71"/>
      <c r="BO21" s="62"/>
      <c r="BP21" s="72"/>
      <c r="BQ21" s="72"/>
      <c r="BR21" s="62"/>
      <c r="BS21" s="62"/>
      <c r="BT21" s="62"/>
      <c r="BU21" s="62"/>
      <c r="BV21" s="62"/>
      <c r="BW21" s="70"/>
      <c r="BX21" s="70"/>
      <c r="BY21" s="70"/>
      <c r="BZ21" s="70"/>
      <c r="CA21" s="70"/>
      <c r="CB21" s="70"/>
      <c r="CC21" s="70"/>
      <c r="CD21" s="71"/>
      <c r="CE21" s="70"/>
      <c r="CF21" s="70"/>
      <c r="CG21" s="70"/>
      <c r="CH21" s="70"/>
      <c r="CI21" s="70"/>
      <c r="CJ21" s="70"/>
      <c r="CK21" s="70"/>
      <c r="CL21" s="71"/>
      <c r="CM21" s="70"/>
      <c r="CN21" s="70"/>
      <c r="CO21" s="70"/>
      <c r="CP21" s="70"/>
      <c r="CQ21" s="70"/>
      <c r="CR21" s="70"/>
      <c r="CS21" s="70"/>
      <c r="CT21" s="71"/>
      <c r="CU21" s="70"/>
      <c r="CV21" s="70"/>
      <c r="CW21" s="70"/>
      <c r="CX21" s="70"/>
      <c r="CY21" s="70"/>
      <c r="CZ21" s="70"/>
      <c r="DA21" s="70"/>
      <c r="DB21" s="71"/>
      <c r="DC21" s="70"/>
      <c r="DD21" s="70"/>
      <c r="DE21" s="70"/>
      <c r="DF21" s="70"/>
      <c r="DG21" s="70"/>
      <c r="DH21" s="70"/>
      <c r="DI21" s="70"/>
      <c r="DJ21" s="71"/>
      <c r="DK21" s="70"/>
      <c r="DL21" s="70"/>
      <c r="DM21" s="70"/>
      <c r="DN21" s="70"/>
      <c r="DO21" s="70"/>
      <c r="DP21" s="70"/>
      <c r="DQ21" s="70"/>
      <c r="DR21" s="71"/>
      <c r="DS21" s="73"/>
      <c r="DT21" s="73"/>
      <c r="DU21" s="73"/>
      <c r="DV21" s="74"/>
      <c r="DW21" s="73"/>
      <c r="DX21" s="73"/>
      <c r="DY21" s="73"/>
      <c r="DZ21" s="73"/>
      <c r="EA21" s="73"/>
      <c r="EB21" s="73"/>
      <c r="EC21" s="73"/>
      <c r="ED21" s="73"/>
      <c r="EE21" s="73"/>
      <c r="EF21" s="65"/>
      <c r="EG21" s="66"/>
      <c r="EN21" s="63"/>
      <c r="EO21" s="63"/>
      <c r="EP21" s="63"/>
      <c r="EQ21" s="63"/>
      <c r="ER21" s="63"/>
      <c r="ES21" s="63"/>
      <c r="ET21" s="63"/>
      <c r="EU21" s="64"/>
      <c r="EV21" s="63"/>
      <c r="EW21" s="63"/>
      <c r="EX21" s="63"/>
      <c r="EY21" s="63"/>
      <c r="EZ21" s="63"/>
      <c r="FA21" s="63"/>
      <c r="FB21" s="63"/>
      <c r="FC21" s="64"/>
      <c r="FD21" s="63"/>
      <c r="FE21" s="63"/>
      <c r="FF21" s="63"/>
      <c r="FG21" s="63"/>
      <c r="FH21" s="63"/>
      <c r="FI21" s="63"/>
      <c r="FJ21" s="63"/>
      <c r="FK21" s="64"/>
      <c r="FL21" s="63"/>
      <c r="FM21" s="63"/>
      <c r="FN21" s="63"/>
      <c r="FO21" s="63"/>
      <c r="FP21" s="63"/>
      <c r="FQ21" s="63"/>
      <c r="FR21" s="63"/>
      <c r="FS21" s="64"/>
      <c r="FT21" s="63"/>
      <c r="FU21" s="63"/>
      <c r="FV21" s="63"/>
      <c r="FW21" s="63"/>
      <c r="FX21" s="63"/>
      <c r="FY21" s="63"/>
      <c r="FZ21" s="63"/>
      <c r="GA21" s="64"/>
      <c r="GB21" s="63"/>
      <c r="GC21" s="63"/>
      <c r="GD21" s="63"/>
      <c r="GE21" s="63"/>
      <c r="GF21" s="63"/>
      <c r="GG21" s="63"/>
      <c r="GH21" s="63"/>
      <c r="GI21" s="64"/>
      <c r="GJ21" s="68"/>
      <c r="GK21" s="68"/>
      <c r="GL21" s="68"/>
      <c r="GM21" s="68"/>
      <c r="GN21" s="68"/>
      <c r="GO21" s="63"/>
      <c r="GP21" s="63"/>
      <c r="GQ21" s="63"/>
      <c r="GR21" s="63"/>
      <c r="GS21" s="63"/>
      <c r="GT21" s="63"/>
      <c r="GU21" s="63"/>
      <c r="GV21" s="64"/>
      <c r="GW21" s="63"/>
      <c r="GX21" s="63"/>
      <c r="GY21" s="63"/>
      <c r="GZ21" s="63"/>
      <c r="HA21" s="63"/>
      <c r="HB21" s="63"/>
      <c r="HC21" s="63"/>
      <c r="HD21" s="64"/>
      <c r="HE21" s="63"/>
      <c r="HF21" s="63"/>
      <c r="HG21" s="63"/>
      <c r="HH21" s="63"/>
      <c r="HI21" s="63"/>
      <c r="HJ21" s="63"/>
      <c r="HK21" s="63"/>
      <c r="HL21" s="64"/>
      <c r="HM21" s="63"/>
      <c r="HN21" s="63"/>
      <c r="HO21" s="63"/>
      <c r="HP21" s="63"/>
      <c r="HQ21" s="63"/>
      <c r="HR21" s="63"/>
      <c r="HS21" s="63"/>
      <c r="HT21" s="64"/>
      <c r="HU21" s="63"/>
      <c r="HV21" s="63"/>
      <c r="HW21" s="63"/>
      <c r="HX21" s="63"/>
      <c r="HY21" s="63"/>
      <c r="HZ21" s="63"/>
      <c r="IA21" s="63"/>
      <c r="IB21" s="64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100"/>
      <c r="IN21" s="100"/>
      <c r="IO21" s="100"/>
      <c r="IP21" s="101"/>
      <c r="IQ21" s="100"/>
      <c r="IR21" s="100"/>
      <c r="IS21" s="2"/>
      <c r="IT21" s="2"/>
      <c r="IU21" s="2"/>
      <c r="IV21" s="2"/>
    </row>
    <row r="22" spans="1:256" s="67" customFormat="1" ht="15.75">
      <c r="A22" s="63"/>
      <c r="B22" s="63"/>
      <c r="C22" s="63"/>
      <c r="D22" s="63"/>
      <c r="E22" s="75"/>
      <c r="F22" s="63"/>
      <c r="G22" s="63"/>
      <c r="H22" s="76"/>
      <c r="I22" s="68"/>
      <c r="J22" s="68"/>
      <c r="K22" s="68"/>
      <c r="L22" s="68"/>
      <c r="M22" s="68"/>
      <c r="N22" s="68"/>
      <c r="O22" s="77"/>
      <c r="P22" s="62"/>
      <c r="Q22" s="62"/>
      <c r="R22" s="62"/>
      <c r="S22" s="62"/>
      <c r="T22" s="78"/>
      <c r="U22" s="78"/>
      <c r="V22" s="78"/>
      <c r="W22" s="69"/>
      <c r="X22" s="62"/>
      <c r="Y22" s="62"/>
      <c r="Z22" s="62"/>
      <c r="AA22" s="62"/>
      <c r="AB22" s="62"/>
      <c r="AC22" s="62"/>
      <c r="AD22" s="62"/>
      <c r="AE22" s="69"/>
      <c r="AF22" s="62"/>
      <c r="AG22" s="62"/>
      <c r="AH22" s="62"/>
      <c r="AI22" s="62"/>
      <c r="AJ22" s="62"/>
      <c r="AK22" s="62"/>
      <c r="AL22" s="62"/>
      <c r="AM22" s="69"/>
      <c r="AN22" s="62"/>
      <c r="AO22" s="62"/>
      <c r="AP22" s="62"/>
      <c r="AQ22" s="62"/>
      <c r="AR22" s="62"/>
      <c r="AS22" s="62"/>
      <c r="AT22" s="62"/>
      <c r="AU22" s="69"/>
      <c r="AV22" s="62"/>
      <c r="AW22" s="62"/>
      <c r="AX22" s="62"/>
      <c r="AY22" s="62"/>
      <c r="AZ22" s="62"/>
      <c r="BA22" s="62"/>
      <c r="BB22" s="62"/>
      <c r="BC22" s="69"/>
      <c r="BD22" s="73"/>
      <c r="BG22" s="70"/>
      <c r="BH22" s="70"/>
      <c r="BI22" s="70"/>
      <c r="BJ22" s="70"/>
      <c r="BK22" s="70"/>
      <c r="BL22" s="70"/>
      <c r="BM22" s="70"/>
      <c r="BN22" s="71"/>
      <c r="BO22" s="62"/>
      <c r="BP22" s="72"/>
      <c r="BQ22" s="72"/>
      <c r="BR22" s="62"/>
      <c r="BS22" s="62"/>
      <c r="BT22" s="62"/>
      <c r="BU22" s="62"/>
      <c r="BV22" s="62"/>
      <c r="BW22" s="70"/>
      <c r="BX22" s="70"/>
      <c r="BY22" s="70"/>
      <c r="BZ22" s="70"/>
      <c r="CA22" s="70"/>
      <c r="CB22" s="70"/>
      <c r="CC22" s="70"/>
      <c r="CD22" s="71"/>
      <c r="CE22" s="70"/>
      <c r="CF22" s="70"/>
      <c r="CG22" s="70"/>
      <c r="CH22" s="70"/>
      <c r="CI22" s="70"/>
      <c r="CJ22" s="70"/>
      <c r="CK22" s="70"/>
      <c r="CL22" s="71"/>
      <c r="CM22" s="70"/>
      <c r="CN22" s="70"/>
      <c r="CO22" s="70"/>
      <c r="CP22" s="70"/>
      <c r="CQ22" s="70"/>
      <c r="CR22" s="70"/>
      <c r="CS22" s="70"/>
      <c r="CT22" s="71"/>
      <c r="CU22" s="70"/>
      <c r="CV22" s="70"/>
      <c r="CW22" s="70"/>
      <c r="CX22" s="70"/>
      <c r="CY22" s="70"/>
      <c r="CZ22" s="70"/>
      <c r="DA22" s="70"/>
      <c r="DB22" s="71"/>
      <c r="DC22" s="70"/>
      <c r="DD22" s="70"/>
      <c r="DE22" s="70"/>
      <c r="DF22" s="70"/>
      <c r="DG22" s="70"/>
      <c r="DH22" s="70"/>
      <c r="DI22" s="70"/>
      <c r="DJ22" s="71"/>
      <c r="DK22" s="70"/>
      <c r="DL22" s="70"/>
      <c r="DM22" s="70"/>
      <c r="DN22" s="70"/>
      <c r="DO22" s="70"/>
      <c r="DP22" s="70"/>
      <c r="DQ22" s="70"/>
      <c r="DR22" s="71"/>
      <c r="DS22" s="73"/>
      <c r="DT22" s="73"/>
      <c r="DU22" s="73"/>
      <c r="DV22" s="74"/>
      <c r="DW22" s="73"/>
      <c r="DX22" s="73"/>
      <c r="DY22" s="73"/>
      <c r="DZ22" s="73"/>
      <c r="EA22" s="73"/>
      <c r="EB22" s="73"/>
      <c r="EC22" s="73"/>
      <c r="ED22" s="73"/>
      <c r="EE22" s="73"/>
      <c r="EF22" s="65"/>
      <c r="EG22" s="66"/>
      <c r="EN22" s="63"/>
      <c r="EO22" s="63"/>
      <c r="EP22" s="63"/>
      <c r="EQ22" s="63"/>
      <c r="ER22" s="63"/>
      <c r="ES22" s="63"/>
      <c r="ET22" s="63"/>
      <c r="EU22" s="64"/>
      <c r="EV22" s="63"/>
      <c r="EW22" s="63"/>
      <c r="EX22" s="63"/>
      <c r="EY22" s="63"/>
      <c r="EZ22" s="63"/>
      <c r="FA22" s="63"/>
      <c r="FB22" s="63"/>
      <c r="FC22" s="64"/>
      <c r="FD22" s="63"/>
      <c r="FE22" s="63"/>
      <c r="FF22" s="63"/>
      <c r="FG22" s="63"/>
      <c r="FH22" s="63"/>
      <c r="FI22" s="63"/>
      <c r="FJ22" s="63"/>
      <c r="FK22" s="64"/>
      <c r="FL22" s="63"/>
      <c r="FM22" s="63"/>
      <c r="FN22" s="63"/>
      <c r="FO22" s="63"/>
      <c r="FP22" s="63"/>
      <c r="FQ22" s="63"/>
      <c r="FR22" s="63"/>
      <c r="FS22" s="64"/>
      <c r="FT22" s="63"/>
      <c r="FU22" s="63"/>
      <c r="FV22" s="63"/>
      <c r="FW22" s="63"/>
      <c r="FX22" s="63"/>
      <c r="FY22" s="63"/>
      <c r="FZ22" s="63"/>
      <c r="GA22" s="64"/>
      <c r="GB22" s="63"/>
      <c r="GC22" s="63"/>
      <c r="GD22" s="63"/>
      <c r="GE22" s="63"/>
      <c r="GF22" s="63"/>
      <c r="GG22" s="63"/>
      <c r="GH22" s="63"/>
      <c r="GI22" s="64"/>
      <c r="GJ22" s="68"/>
      <c r="GK22" s="68"/>
      <c r="GL22" s="68"/>
      <c r="GM22" s="68"/>
      <c r="GN22" s="68"/>
      <c r="GO22" s="63"/>
      <c r="GP22" s="63"/>
      <c r="GQ22" s="63"/>
      <c r="GR22" s="63"/>
      <c r="GS22" s="63"/>
      <c r="GT22" s="63"/>
      <c r="GU22" s="63"/>
      <c r="GV22" s="64"/>
      <c r="GW22" s="63"/>
      <c r="GX22" s="63"/>
      <c r="GY22" s="63"/>
      <c r="GZ22" s="63"/>
      <c r="HA22" s="63"/>
      <c r="HB22" s="63"/>
      <c r="HC22" s="63"/>
      <c r="HD22" s="64"/>
      <c r="HE22" s="63"/>
      <c r="HF22" s="63"/>
      <c r="HG22" s="63"/>
      <c r="HH22" s="63"/>
      <c r="HI22" s="63"/>
      <c r="HJ22" s="63"/>
      <c r="HK22" s="63"/>
      <c r="HL22" s="64"/>
      <c r="HM22" s="63"/>
      <c r="HN22" s="63"/>
      <c r="HO22" s="63"/>
      <c r="HP22" s="63"/>
      <c r="HQ22" s="63"/>
      <c r="HR22" s="63"/>
      <c r="HS22" s="63"/>
      <c r="HT22" s="64"/>
      <c r="HU22" s="63"/>
      <c r="HV22" s="63"/>
      <c r="HW22" s="63"/>
      <c r="HX22" s="63"/>
      <c r="HY22" s="63"/>
      <c r="HZ22" s="63"/>
      <c r="IA22" s="63"/>
      <c r="IB22" s="64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100"/>
      <c r="IN22" s="100"/>
      <c r="IO22" s="100"/>
      <c r="IP22" s="101"/>
      <c r="IQ22" s="100"/>
      <c r="IR22" s="100"/>
      <c r="IS22" s="2"/>
      <c r="IT22" s="2"/>
      <c r="IU22" s="2"/>
      <c r="IV22" s="2"/>
    </row>
    <row r="23" spans="1:256" s="67" customFormat="1" ht="15.75">
      <c r="A23" s="63"/>
      <c r="B23" s="63"/>
      <c r="C23" s="63"/>
      <c r="D23" s="63"/>
      <c r="E23" s="75"/>
      <c r="F23" s="63"/>
      <c r="G23" s="63"/>
      <c r="H23" s="76"/>
      <c r="I23" s="68"/>
      <c r="J23" s="68"/>
      <c r="K23" s="68"/>
      <c r="L23" s="68"/>
      <c r="M23" s="68"/>
      <c r="N23" s="68"/>
      <c r="O23" s="77"/>
      <c r="P23" s="62"/>
      <c r="Q23" s="62"/>
      <c r="R23" s="62"/>
      <c r="S23" s="62"/>
      <c r="T23" s="78"/>
      <c r="U23" s="78"/>
      <c r="V23" s="78"/>
      <c r="W23" s="69"/>
      <c r="X23" s="62"/>
      <c r="Y23" s="62"/>
      <c r="Z23" s="62"/>
      <c r="AA23" s="62"/>
      <c r="AB23" s="62"/>
      <c r="AC23" s="62"/>
      <c r="AD23" s="62"/>
      <c r="AE23" s="69"/>
      <c r="AF23" s="62"/>
      <c r="AG23" s="62"/>
      <c r="AH23" s="62"/>
      <c r="AI23" s="62"/>
      <c r="AJ23" s="62"/>
      <c r="AK23" s="62"/>
      <c r="AL23" s="62"/>
      <c r="AM23" s="69"/>
      <c r="AN23" s="62"/>
      <c r="AO23" s="62"/>
      <c r="AP23" s="62"/>
      <c r="AQ23" s="62"/>
      <c r="AR23" s="62"/>
      <c r="AS23" s="62"/>
      <c r="AT23" s="62"/>
      <c r="AU23" s="69"/>
      <c r="AV23" s="62"/>
      <c r="AW23" s="62"/>
      <c r="AX23" s="62"/>
      <c r="AY23" s="62"/>
      <c r="AZ23" s="62"/>
      <c r="BA23" s="62"/>
      <c r="BB23" s="62"/>
      <c r="BC23" s="69"/>
      <c r="BD23" s="73"/>
      <c r="BG23" s="70"/>
      <c r="BH23" s="70"/>
      <c r="BI23" s="70"/>
      <c r="BJ23" s="70"/>
      <c r="BK23" s="70"/>
      <c r="BL23" s="70"/>
      <c r="BM23" s="70"/>
      <c r="BN23" s="71"/>
      <c r="BO23" s="62"/>
      <c r="BP23" s="72"/>
      <c r="BQ23" s="72"/>
      <c r="BR23" s="62"/>
      <c r="BS23" s="62"/>
      <c r="BT23" s="62"/>
      <c r="BU23" s="62"/>
      <c r="BV23" s="62"/>
      <c r="BW23" s="70"/>
      <c r="BX23" s="70"/>
      <c r="BY23" s="70"/>
      <c r="BZ23" s="70"/>
      <c r="CA23" s="70"/>
      <c r="CB23" s="70"/>
      <c r="CC23" s="70"/>
      <c r="CD23" s="71"/>
      <c r="CE23" s="70"/>
      <c r="CF23" s="70"/>
      <c r="CG23" s="70"/>
      <c r="CH23" s="70"/>
      <c r="CI23" s="70"/>
      <c r="CJ23" s="70"/>
      <c r="CK23" s="70"/>
      <c r="CL23" s="71"/>
      <c r="CM23" s="70"/>
      <c r="CN23" s="70"/>
      <c r="CO23" s="70"/>
      <c r="CP23" s="70"/>
      <c r="CQ23" s="70"/>
      <c r="CR23" s="70"/>
      <c r="CS23" s="70"/>
      <c r="CT23" s="71"/>
      <c r="CU23" s="70"/>
      <c r="CV23" s="70"/>
      <c r="CW23" s="70"/>
      <c r="CX23" s="70"/>
      <c r="CY23" s="70"/>
      <c r="CZ23" s="70"/>
      <c r="DA23" s="70"/>
      <c r="DB23" s="71"/>
      <c r="DC23" s="70"/>
      <c r="DD23" s="70"/>
      <c r="DE23" s="70"/>
      <c r="DF23" s="70"/>
      <c r="DG23" s="70"/>
      <c r="DH23" s="70"/>
      <c r="DI23" s="70"/>
      <c r="DJ23" s="71"/>
      <c r="DK23" s="70"/>
      <c r="DL23" s="70"/>
      <c r="DM23" s="70"/>
      <c r="DN23" s="70"/>
      <c r="DO23" s="70"/>
      <c r="DP23" s="70"/>
      <c r="DQ23" s="70"/>
      <c r="DR23" s="71"/>
      <c r="DS23" s="73"/>
      <c r="DT23" s="73"/>
      <c r="DU23" s="73"/>
      <c r="DV23" s="74"/>
      <c r="DW23" s="73"/>
      <c r="DX23" s="73"/>
      <c r="DY23" s="73"/>
      <c r="DZ23" s="73"/>
      <c r="EA23" s="73"/>
      <c r="EB23" s="73"/>
      <c r="EC23" s="73"/>
      <c r="ED23" s="73"/>
      <c r="EE23" s="73"/>
      <c r="EF23" s="65"/>
      <c r="EG23" s="66"/>
      <c r="EN23" s="63"/>
      <c r="EO23" s="63"/>
      <c r="EP23" s="63"/>
      <c r="EQ23" s="63"/>
      <c r="ER23" s="63"/>
      <c r="ES23" s="63"/>
      <c r="ET23" s="63"/>
      <c r="EU23" s="64"/>
      <c r="EV23" s="63"/>
      <c r="EW23" s="63"/>
      <c r="EX23" s="63"/>
      <c r="EY23" s="63"/>
      <c r="EZ23" s="63"/>
      <c r="FA23" s="63"/>
      <c r="FB23" s="63"/>
      <c r="FC23" s="64"/>
      <c r="FD23" s="63"/>
      <c r="FE23" s="63"/>
      <c r="FF23" s="63"/>
      <c r="FG23" s="63"/>
      <c r="FH23" s="63"/>
      <c r="FI23" s="63"/>
      <c r="FJ23" s="63"/>
      <c r="FK23" s="64"/>
      <c r="FL23" s="63"/>
      <c r="FM23" s="63"/>
      <c r="FN23" s="63"/>
      <c r="FO23" s="63"/>
      <c r="FP23" s="63"/>
      <c r="FQ23" s="63"/>
      <c r="FR23" s="63"/>
      <c r="FS23" s="64"/>
      <c r="FT23" s="63"/>
      <c r="FU23" s="63"/>
      <c r="FV23" s="63"/>
      <c r="FW23" s="63"/>
      <c r="FX23" s="63"/>
      <c r="FY23" s="63"/>
      <c r="FZ23" s="63"/>
      <c r="GA23" s="64"/>
      <c r="GB23" s="63"/>
      <c r="GC23" s="63"/>
      <c r="GD23" s="63"/>
      <c r="GE23" s="63"/>
      <c r="GF23" s="63"/>
      <c r="GG23" s="63"/>
      <c r="GH23" s="63"/>
      <c r="GI23" s="64"/>
      <c r="GJ23" s="68"/>
      <c r="GK23" s="68"/>
      <c r="GL23" s="68"/>
      <c r="GM23" s="68"/>
      <c r="GN23" s="68"/>
      <c r="GO23" s="63"/>
      <c r="GP23" s="63"/>
      <c r="GQ23" s="63"/>
      <c r="GR23" s="63"/>
      <c r="GS23" s="63"/>
      <c r="GT23" s="63"/>
      <c r="GU23" s="63"/>
      <c r="GV23" s="64"/>
      <c r="GW23" s="63"/>
      <c r="GX23" s="63"/>
      <c r="GY23" s="63"/>
      <c r="GZ23" s="63"/>
      <c r="HA23" s="63"/>
      <c r="HB23" s="63"/>
      <c r="HC23" s="63"/>
      <c r="HD23" s="64"/>
      <c r="HE23" s="63"/>
      <c r="HF23" s="63"/>
      <c r="HG23" s="63"/>
      <c r="HH23" s="63"/>
      <c r="HI23" s="63"/>
      <c r="HJ23" s="63"/>
      <c r="HK23" s="63"/>
      <c r="HL23" s="64"/>
      <c r="HM23" s="63"/>
      <c r="HN23" s="63"/>
      <c r="HO23" s="63"/>
      <c r="HP23" s="63"/>
      <c r="HQ23" s="63"/>
      <c r="HR23" s="63"/>
      <c r="HS23" s="63"/>
      <c r="HT23" s="64"/>
      <c r="HU23" s="63"/>
      <c r="HV23" s="63"/>
      <c r="HW23" s="63"/>
      <c r="HX23" s="63"/>
      <c r="HY23" s="63"/>
      <c r="HZ23" s="63"/>
      <c r="IA23" s="63"/>
      <c r="IB23" s="64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100"/>
      <c r="IN23" s="100"/>
      <c r="IO23" s="100"/>
      <c r="IP23" s="101"/>
      <c r="IQ23" s="100"/>
      <c r="IR23" s="100"/>
      <c r="IS23" s="2"/>
      <c r="IT23" s="2"/>
      <c r="IU23" s="2"/>
      <c r="IV23" s="2"/>
    </row>
    <row r="24" spans="1:256" s="67" customFormat="1" ht="15.75">
      <c r="A24" s="63"/>
      <c r="B24" s="63"/>
      <c r="C24" s="63"/>
      <c r="D24" s="63"/>
      <c r="E24" s="75"/>
      <c r="F24" s="63"/>
      <c r="G24" s="63"/>
      <c r="H24" s="76"/>
      <c r="I24" s="68"/>
      <c r="J24" s="68"/>
      <c r="K24" s="68"/>
      <c r="L24" s="68"/>
      <c r="M24" s="68"/>
      <c r="N24" s="68"/>
      <c r="O24" s="77"/>
      <c r="P24" s="62"/>
      <c r="Q24" s="62"/>
      <c r="R24" s="62"/>
      <c r="S24" s="62"/>
      <c r="T24" s="78"/>
      <c r="U24" s="78"/>
      <c r="V24" s="78"/>
      <c r="W24" s="69"/>
      <c r="X24" s="62"/>
      <c r="Y24" s="62"/>
      <c r="Z24" s="62"/>
      <c r="AA24" s="62"/>
      <c r="AB24" s="62"/>
      <c r="AC24" s="62"/>
      <c r="AD24" s="62"/>
      <c r="AE24" s="69"/>
      <c r="AF24" s="62"/>
      <c r="AG24" s="62"/>
      <c r="AH24" s="62"/>
      <c r="AI24" s="62"/>
      <c r="AJ24" s="62"/>
      <c r="AK24" s="62"/>
      <c r="AL24" s="62"/>
      <c r="AM24" s="69"/>
      <c r="AN24" s="62"/>
      <c r="AO24" s="62"/>
      <c r="AP24" s="62"/>
      <c r="AQ24" s="62"/>
      <c r="AR24" s="62"/>
      <c r="AS24" s="62"/>
      <c r="AT24" s="62"/>
      <c r="AU24" s="69"/>
      <c r="AV24" s="62"/>
      <c r="AW24" s="62"/>
      <c r="AX24" s="62"/>
      <c r="AY24" s="62"/>
      <c r="AZ24" s="62"/>
      <c r="BA24" s="62"/>
      <c r="BB24" s="62"/>
      <c r="BC24" s="69"/>
      <c r="BD24" s="73"/>
      <c r="BG24" s="70"/>
      <c r="BH24" s="70"/>
      <c r="BI24" s="70"/>
      <c r="BJ24" s="70"/>
      <c r="BK24" s="70"/>
      <c r="BL24" s="70"/>
      <c r="BM24" s="70"/>
      <c r="BN24" s="71"/>
      <c r="BO24" s="62"/>
      <c r="BP24" s="72"/>
      <c r="BQ24" s="72"/>
      <c r="BR24" s="62"/>
      <c r="BS24" s="62"/>
      <c r="BT24" s="62"/>
      <c r="BU24" s="62"/>
      <c r="BV24" s="62"/>
      <c r="BW24" s="70"/>
      <c r="BX24" s="70"/>
      <c r="BY24" s="70"/>
      <c r="BZ24" s="70"/>
      <c r="CA24" s="70"/>
      <c r="CB24" s="70"/>
      <c r="CC24" s="70"/>
      <c r="CD24" s="71"/>
      <c r="CE24" s="70"/>
      <c r="CF24" s="70"/>
      <c r="CG24" s="70"/>
      <c r="CH24" s="70"/>
      <c r="CI24" s="70"/>
      <c r="CJ24" s="70"/>
      <c r="CK24" s="70"/>
      <c r="CL24" s="71"/>
      <c r="CM24" s="70"/>
      <c r="CN24" s="70"/>
      <c r="CO24" s="70"/>
      <c r="CP24" s="70"/>
      <c r="CQ24" s="70"/>
      <c r="CR24" s="70"/>
      <c r="CS24" s="70"/>
      <c r="CT24" s="71"/>
      <c r="CU24" s="70"/>
      <c r="CV24" s="70"/>
      <c r="CW24" s="70"/>
      <c r="CX24" s="70"/>
      <c r="CY24" s="70"/>
      <c r="CZ24" s="70"/>
      <c r="DA24" s="70"/>
      <c r="DB24" s="71"/>
      <c r="DC24" s="70"/>
      <c r="DD24" s="70"/>
      <c r="DE24" s="70"/>
      <c r="DF24" s="70"/>
      <c r="DG24" s="70"/>
      <c r="DH24" s="70"/>
      <c r="DI24" s="70"/>
      <c r="DJ24" s="71"/>
      <c r="DK24" s="70"/>
      <c r="DL24" s="70"/>
      <c r="DM24" s="70"/>
      <c r="DN24" s="70"/>
      <c r="DO24" s="70"/>
      <c r="DP24" s="70"/>
      <c r="DQ24" s="70"/>
      <c r="DR24" s="71"/>
      <c r="DS24" s="73"/>
      <c r="DT24" s="73"/>
      <c r="DU24" s="73"/>
      <c r="DV24" s="74"/>
      <c r="DW24" s="73"/>
      <c r="DX24" s="73"/>
      <c r="DY24" s="73"/>
      <c r="DZ24" s="73"/>
      <c r="EA24" s="73"/>
      <c r="EB24" s="73"/>
      <c r="EC24" s="73"/>
      <c r="ED24" s="73"/>
      <c r="EE24" s="73"/>
      <c r="EF24" s="65"/>
      <c r="EG24" s="66"/>
      <c r="EN24" s="63"/>
      <c r="EO24" s="63"/>
      <c r="EP24" s="63"/>
      <c r="EQ24" s="63"/>
      <c r="ER24" s="63"/>
      <c r="ES24" s="63"/>
      <c r="ET24" s="63"/>
      <c r="EU24" s="64"/>
      <c r="EV24" s="63"/>
      <c r="EW24" s="63"/>
      <c r="EX24" s="63"/>
      <c r="EY24" s="63"/>
      <c r="EZ24" s="63"/>
      <c r="FA24" s="63"/>
      <c r="FB24" s="63"/>
      <c r="FC24" s="64"/>
      <c r="FD24" s="63"/>
      <c r="FE24" s="63"/>
      <c r="FF24" s="63"/>
      <c r="FG24" s="63"/>
      <c r="FH24" s="63"/>
      <c r="FI24" s="63"/>
      <c r="FJ24" s="63"/>
      <c r="FK24" s="64"/>
      <c r="FL24" s="63"/>
      <c r="FM24" s="63"/>
      <c r="FN24" s="63"/>
      <c r="FO24" s="63"/>
      <c r="FP24" s="63"/>
      <c r="FQ24" s="63"/>
      <c r="FR24" s="63"/>
      <c r="FS24" s="64"/>
      <c r="FT24" s="63"/>
      <c r="FU24" s="63"/>
      <c r="FV24" s="63"/>
      <c r="FW24" s="63"/>
      <c r="FX24" s="63"/>
      <c r="FY24" s="63"/>
      <c r="FZ24" s="63"/>
      <c r="GA24" s="64"/>
      <c r="GB24" s="63"/>
      <c r="GC24" s="63"/>
      <c r="GD24" s="63"/>
      <c r="GE24" s="63"/>
      <c r="GF24" s="63"/>
      <c r="GG24" s="63"/>
      <c r="GH24" s="63"/>
      <c r="GI24" s="64"/>
      <c r="GJ24" s="68"/>
      <c r="GK24" s="68"/>
      <c r="GL24" s="68"/>
      <c r="GM24" s="68"/>
      <c r="GN24" s="68"/>
      <c r="GO24" s="63"/>
      <c r="GP24" s="63"/>
      <c r="GQ24" s="63"/>
      <c r="GR24" s="63"/>
      <c r="GS24" s="63"/>
      <c r="GT24" s="63"/>
      <c r="GU24" s="63"/>
      <c r="GV24" s="64"/>
      <c r="GW24" s="63"/>
      <c r="GX24" s="63"/>
      <c r="GY24" s="63"/>
      <c r="GZ24" s="63"/>
      <c r="HA24" s="63"/>
      <c r="HB24" s="63"/>
      <c r="HC24" s="63"/>
      <c r="HD24" s="64"/>
      <c r="HE24" s="63"/>
      <c r="HF24" s="63"/>
      <c r="HG24" s="63"/>
      <c r="HH24" s="63"/>
      <c r="HI24" s="63"/>
      <c r="HJ24" s="63"/>
      <c r="HK24" s="63"/>
      <c r="HL24" s="64"/>
      <c r="HM24" s="63"/>
      <c r="HN24" s="63"/>
      <c r="HO24" s="63"/>
      <c r="HP24" s="63"/>
      <c r="HQ24" s="63"/>
      <c r="HR24" s="63"/>
      <c r="HS24" s="63"/>
      <c r="HT24" s="64"/>
      <c r="HU24" s="63"/>
      <c r="HV24" s="63"/>
      <c r="HW24" s="63"/>
      <c r="HX24" s="63"/>
      <c r="HY24" s="63"/>
      <c r="HZ24" s="63"/>
      <c r="IA24" s="63"/>
      <c r="IB24" s="64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100"/>
      <c r="IN24" s="100"/>
      <c r="IO24" s="100"/>
      <c r="IP24" s="101"/>
      <c r="IQ24" s="100"/>
      <c r="IR24" s="100"/>
      <c r="IS24" s="2"/>
      <c r="IT24" s="2"/>
      <c r="IU24" s="2"/>
      <c r="IV24" s="2"/>
    </row>
  </sheetData>
  <sheetProtection/>
  <mergeCells count="28">
    <mergeCell ref="GO2:GV2"/>
    <mergeCell ref="GW2:HD2"/>
    <mergeCell ref="HE2:HL2"/>
    <mergeCell ref="HM2:HT2"/>
    <mergeCell ref="CU2:DB2"/>
    <mergeCell ref="DC2:DJ2"/>
    <mergeCell ref="HU2:IB2"/>
    <mergeCell ref="DS2:EF2"/>
    <mergeCell ref="EN2:EU2"/>
    <mergeCell ref="EV2:FC2"/>
    <mergeCell ref="FD2:FK2"/>
    <mergeCell ref="FL2:FS2"/>
    <mergeCell ref="FT2:GA2"/>
    <mergeCell ref="GB2:GI2"/>
    <mergeCell ref="BO2:BV2"/>
    <mergeCell ref="BW2:CD2"/>
    <mergeCell ref="CE2:CL2"/>
    <mergeCell ref="CM2:CT2"/>
    <mergeCell ref="DK2:DR2"/>
    <mergeCell ref="A1:IL1"/>
    <mergeCell ref="F2:G2"/>
    <mergeCell ref="H2:O2"/>
    <mergeCell ref="P2:W2"/>
    <mergeCell ref="X2:AE2"/>
    <mergeCell ref="AF2:AM2"/>
    <mergeCell ref="AN2:AU2"/>
    <mergeCell ref="AV2:BC2"/>
    <mergeCell ref="BG2:BN2"/>
  </mergeCells>
  <printOptions/>
  <pageMargins left="0" right="0" top="0.5" bottom="0" header="0" footer="0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Home</cp:lastModifiedBy>
  <cp:lastPrinted>2015-06-25T08:52:10Z</cp:lastPrinted>
  <dcterms:created xsi:type="dcterms:W3CDTF">2015-06-25T02:42:56Z</dcterms:created>
  <dcterms:modified xsi:type="dcterms:W3CDTF">2015-06-25T09:11:41Z</dcterms:modified>
  <cp:category/>
  <cp:version/>
  <cp:contentType/>
  <cp:contentStatus/>
</cp:coreProperties>
</file>